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210" windowHeight="8670"/>
  </bookViews>
  <sheets>
    <sheet name="Бюджет розвитку" sheetId="30" r:id="rId1"/>
    <sheet name="Лист1" sheetId="31" r:id="rId2"/>
  </sheets>
  <definedNames>
    <definedName name="_GoBack" localSheetId="0">'Бюджет розвитку'!$A$11</definedName>
    <definedName name="_xlnm.Print_Titles" localSheetId="0">'Бюджет розвитку'!$8:$9</definedName>
    <definedName name="_xlnm.Print_Area" localSheetId="0">'Бюджет розвитку'!$A$2:$W$193</definedName>
  </definedNames>
  <calcPr calcId="125725"/>
</workbook>
</file>

<file path=xl/calcChain.xml><?xml version="1.0" encoding="utf-8"?>
<calcChain xmlns="http://schemas.openxmlformats.org/spreadsheetml/2006/main">
  <c r="V164" i="30"/>
  <c r="V149"/>
  <c r="V148" s="1"/>
  <c r="V104" s="1"/>
  <c r="F104"/>
  <c r="G104"/>
  <c r="H104"/>
  <c r="I104"/>
  <c r="J104"/>
  <c r="K104"/>
  <c r="L104"/>
  <c r="M104"/>
  <c r="N104"/>
  <c r="O104"/>
  <c r="P104"/>
  <c r="Q104"/>
  <c r="R104"/>
  <c r="S104"/>
  <c r="T104"/>
  <c r="U104"/>
  <c r="F67"/>
  <c r="G67"/>
  <c r="H67"/>
  <c r="I67"/>
  <c r="J67"/>
  <c r="K67"/>
  <c r="L67"/>
  <c r="M67"/>
  <c r="N67"/>
  <c r="O67"/>
  <c r="P67"/>
  <c r="Q67"/>
  <c r="R67"/>
  <c r="S67"/>
  <c r="T67"/>
  <c r="U67"/>
  <c r="V67"/>
  <c r="F78"/>
  <c r="G78"/>
  <c r="H78"/>
  <c r="I78"/>
  <c r="J78"/>
  <c r="K78"/>
  <c r="L78"/>
  <c r="M78"/>
  <c r="N78"/>
  <c r="O78"/>
  <c r="P78"/>
  <c r="Q78"/>
  <c r="R78"/>
  <c r="S78"/>
  <c r="T78"/>
  <c r="U78"/>
  <c r="V78"/>
  <c r="G122"/>
  <c r="H122"/>
  <c r="I122"/>
  <c r="J122"/>
  <c r="K122"/>
  <c r="L122"/>
  <c r="M122"/>
  <c r="N122"/>
  <c r="O122"/>
  <c r="P122"/>
  <c r="Q122"/>
  <c r="R122"/>
  <c r="S122"/>
  <c r="T122"/>
  <c r="U122"/>
  <c r="V122"/>
  <c r="F122"/>
  <c r="E122"/>
  <c r="E36"/>
  <c r="J32"/>
  <c r="K32"/>
  <c r="L32"/>
  <c r="M32"/>
  <c r="N32"/>
  <c r="O32"/>
  <c r="P32"/>
  <c r="Q32"/>
  <c r="R32"/>
  <c r="S32"/>
  <c r="V101"/>
  <c r="V100" s="1"/>
  <c r="V99" s="1"/>
  <c r="F99"/>
  <c r="G99"/>
  <c r="H99"/>
  <c r="I99"/>
  <c r="J99"/>
  <c r="K99"/>
  <c r="L99"/>
  <c r="M99"/>
  <c r="N99"/>
  <c r="O99"/>
  <c r="P99"/>
  <c r="Q99"/>
  <c r="R99"/>
  <c r="S99"/>
  <c r="T99"/>
  <c r="U99"/>
  <c r="E99"/>
  <c r="E104"/>
  <c r="W149"/>
  <c r="F148"/>
  <c r="G148"/>
  <c r="H148"/>
  <c r="I148"/>
  <c r="J148"/>
  <c r="K148"/>
  <c r="L148"/>
  <c r="M148"/>
  <c r="N148"/>
  <c r="O148"/>
  <c r="P148"/>
  <c r="Q148"/>
  <c r="R148"/>
  <c r="S148"/>
  <c r="T148"/>
  <c r="U148"/>
  <c r="E148"/>
  <c r="W119"/>
  <c r="W120"/>
  <c r="W121"/>
  <c r="W125"/>
  <c r="T125"/>
  <c r="F125" s="1"/>
  <c r="V125" s="1"/>
  <c r="T101"/>
  <c r="F101"/>
  <c r="F100" s="1"/>
  <c r="W100"/>
  <c r="W101"/>
  <c r="G100"/>
  <c r="H100"/>
  <c r="I100"/>
  <c r="J100"/>
  <c r="K100"/>
  <c r="L100"/>
  <c r="M100"/>
  <c r="N100"/>
  <c r="O100"/>
  <c r="P100"/>
  <c r="Q100"/>
  <c r="R100"/>
  <c r="S100"/>
  <c r="T100"/>
  <c r="U100"/>
  <c r="E100"/>
  <c r="E102"/>
  <c r="I94"/>
  <c r="J94"/>
  <c r="K94"/>
  <c r="L94"/>
  <c r="M94"/>
  <c r="N94"/>
  <c r="O94"/>
  <c r="P94"/>
  <c r="Q94"/>
  <c r="R94"/>
  <c r="S94"/>
  <c r="U94"/>
  <c r="W95"/>
  <c r="W96"/>
  <c r="F95"/>
  <c r="G95"/>
  <c r="H95"/>
  <c r="I95"/>
  <c r="J95"/>
  <c r="K95"/>
  <c r="L95"/>
  <c r="M95"/>
  <c r="N95"/>
  <c r="O95"/>
  <c r="P95"/>
  <c r="Q95"/>
  <c r="R95"/>
  <c r="S95"/>
  <c r="T95"/>
  <c r="U95"/>
  <c r="V95"/>
  <c r="E95"/>
  <c r="E78"/>
  <c r="E67" s="1"/>
  <c r="E31" l="1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E13"/>
  <c r="U66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F121"/>
  <c r="V64" l="1"/>
  <c r="T64"/>
  <c r="N63"/>
  <c r="W64"/>
  <c r="G63"/>
  <c r="H63"/>
  <c r="I63"/>
  <c r="J63"/>
  <c r="K63"/>
  <c r="L63"/>
  <c r="M63"/>
  <c r="O63"/>
  <c r="P63"/>
  <c r="Q63"/>
  <c r="R63"/>
  <c r="S63"/>
  <c r="U63"/>
  <c r="V63"/>
  <c r="E63"/>
  <c r="W63" s="1"/>
  <c r="E38" l="1"/>
  <c r="T66"/>
  <c r="F120"/>
  <c r="G120"/>
  <c r="H120"/>
  <c r="I120"/>
  <c r="J120"/>
  <c r="K120"/>
  <c r="L120"/>
  <c r="M120"/>
  <c r="N120"/>
  <c r="O120"/>
  <c r="P120"/>
  <c r="Q120"/>
  <c r="R120"/>
  <c r="S120"/>
  <c r="T120"/>
  <c r="U120"/>
  <c r="E120"/>
  <c r="V121"/>
  <c r="V120" s="1"/>
  <c r="T121"/>
  <c r="M31"/>
  <c r="N31"/>
  <c r="O31"/>
  <c r="P31"/>
  <c r="Q31"/>
  <c r="R31"/>
  <c r="S31"/>
  <c r="T85" l="1"/>
  <c r="W12" l="1"/>
  <c r="W15"/>
  <c r="W17"/>
  <c r="W19"/>
  <c r="W20"/>
  <c r="W21"/>
  <c r="W22"/>
  <c r="W23"/>
  <c r="W24"/>
  <c r="W25"/>
  <c r="W26"/>
  <c r="W27"/>
  <c r="W29"/>
  <c r="W30"/>
  <c r="W34"/>
  <c r="W36"/>
  <c r="W38"/>
  <c r="W39"/>
  <c r="W40"/>
  <c r="W41"/>
  <c r="W42"/>
  <c r="W43"/>
  <c r="W44"/>
  <c r="W45"/>
  <c r="W46"/>
  <c r="W47"/>
  <c r="W48"/>
  <c r="W50"/>
  <c r="W51"/>
  <c r="W52"/>
  <c r="W53"/>
  <c r="W54"/>
  <c r="W55"/>
  <c r="W56"/>
  <c r="W58"/>
  <c r="W59"/>
  <c r="W60"/>
  <c r="W62"/>
  <c r="W66"/>
  <c r="T34"/>
  <c r="F34" s="1"/>
  <c r="T62"/>
  <c r="T61" s="1"/>
  <c r="G61"/>
  <c r="H61"/>
  <c r="I61"/>
  <c r="J61"/>
  <c r="K61"/>
  <c r="L61"/>
  <c r="M61"/>
  <c r="N61"/>
  <c r="O61"/>
  <c r="P61"/>
  <c r="Q61"/>
  <c r="R61"/>
  <c r="S61"/>
  <c r="U61"/>
  <c r="W61" s="1"/>
  <c r="E61"/>
  <c r="F59"/>
  <c r="F60"/>
  <c r="V60" s="1"/>
  <c r="T59"/>
  <c r="T60"/>
  <c r="T57" s="1"/>
  <c r="G57"/>
  <c r="H57"/>
  <c r="I57"/>
  <c r="J57"/>
  <c r="K57"/>
  <c r="L57"/>
  <c r="M57"/>
  <c r="N57"/>
  <c r="O57"/>
  <c r="P57"/>
  <c r="Q57"/>
  <c r="R57"/>
  <c r="S57"/>
  <c r="U57"/>
  <c r="W57" s="1"/>
  <c r="E57"/>
  <c r="G33"/>
  <c r="H33"/>
  <c r="I33"/>
  <c r="J33"/>
  <c r="K33"/>
  <c r="L33"/>
  <c r="M33"/>
  <c r="N33"/>
  <c r="O33"/>
  <c r="P33"/>
  <c r="Q33"/>
  <c r="R33"/>
  <c r="S33"/>
  <c r="T33"/>
  <c r="U33"/>
  <c r="E33"/>
  <c r="W33" l="1"/>
  <c r="F62"/>
  <c r="V34"/>
  <c r="V33" s="1"/>
  <c r="F33"/>
  <c r="J166"/>
  <c r="K166"/>
  <c r="L166"/>
  <c r="M166"/>
  <c r="N166"/>
  <c r="O166"/>
  <c r="P166"/>
  <c r="Q166"/>
  <c r="R166"/>
  <c r="S166"/>
  <c r="W103"/>
  <c r="G84"/>
  <c r="G83" s="1"/>
  <c r="H84"/>
  <c r="H83" s="1"/>
  <c r="I84"/>
  <c r="I83" s="1"/>
  <c r="J84"/>
  <c r="J83" s="1"/>
  <c r="K84"/>
  <c r="K83" s="1"/>
  <c r="L84"/>
  <c r="L83" s="1"/>
  <c r="M84"/>
  <c r="M83" s="1"/>
  <c r="N84"/>
  <c r="N83" s="1"/>
  <c r="O84"/>
  <c r="O83" s="1"/>
  <c r="P84"/>
  <c r="P83" s="1"/>
  <c r="Q84"/>
  <c r="Q83" s="1"/>
  <c r="R84"/>
  <c r="R83" s="1"/>
  <c r="S84"/>
  <c r="S83" s="1"/>
  <c r="U84"/>
  <c r="U83" s="1"/>
  <c r="E84"/>
  <c r="E83" s="1"/>
  <c r="G68"/>
  <c r="H68"/>
  <c r="I68"/>
  <c r="J68"/>
  <c r="K68"/>
  <c r="L68"/>
  <c r="M68"/>
  <c r="N68"/>
  <c r="O68"/>
  <c r="P68"/>
  <c r="Q68"/>
  <c r="R68"/>
  <c r="S68"/>
  <c r="U68"/>
  <c r="E68"/>
  <c r="G35"/>
  <c r="H35"/>
  <c r="I35"/>
  <c r="I32" s="1"/>
  <c r="J35"/>
  <c r="K35"/>
  <c r="L35"/>
  <c r="M35"/>
  <c r="N35"/>
  <c r="O35"/>
  <c r="P35"/>
  <c r="Q35"/>
  <c r="R35"/>
  <c r="S35"/>
  <c r="U35"/>
  <c r="G49"/>
  <c r="H49"/>
  <c r="I49"/>
  <c r="J49"/>
  <c r="K49"/>
  <c r="L49"/>
  <c r="M49"/>
  <c r="N49"/>
  <c r="O49"/>
  <c r="P49"/>
  <c r="Q49"/>
  <c r="R49"/>
  <c r="S49"/>
  <c r="U49"/>
  <c r="E49"/>
  <c r="H32" l="1"/>
  <c r="G32"/>
  <c r="W49"/>
  <c r="U32"/>
  <c r="V62"/>
  <c r="V61" s="1"/>
  <c r="F61"/>
  <c r="G11"/>
  <c r="G10" s="1"/>
  <c r="H11"/>
  <c r="H10" s="1"/>
  <c r="H31" s="1"/>
  <c r="I11"/>
  <c r="I10" s="1"/>
  <c r="I31" s="1"/>
  <c r="J11"/>
  <c r="J10" s="1"/>
  <c r="J31" s="1"/>
  <c r="K11"/>
  <c r="K10" s="1"/>
  <c r="K31" s="1"/>
  <c r="L11"/>
  <c r="L10" s="1"/>
  <c r="L31" s="1"/>
  <c r="M11"/>
  <c r="M10" s="1"/>
  <c r="N11"/>
  <c r="N10" s="1"/>
  <c r="O11"/>
  <c r="O10" s="1"/>
  <c r="P11"/>
  <c r="P10" s="1"/>
  <c r="Q11"/>
  <c r="Q10" s="1"/>
  <c r="R11"/>
  <c r="R10" s="1"/>
  <c r="S11"/>
  <c r="S10" s="1"/>
  <c r="U11"/>
  <c r="E11"/>
  <c r="E10" s="1"/>
  <c r="U10" l="1"/>
  <c r="U31" s="1"/>
  <c r="W11"/>
  <c r="W69"/>
  <c r="W70"/>
  <c r="W71"/>
  <c r="W73"/>
  <c r="W74"/>
  <c r="W75"/>
  <c r="W76"/>
  <c r="T69"/>
  <c r="T70"/>
  <c r="F70" s="1"/>
  <c r="V70" s="1"/>
  <c r="W10" l="1"/>
  <c r="W31" s="1"/>
  <c r="F69"/>
  <c r="T68"/>
  <c r="V69" l="1"/>
  <c r="V68" s="1"/>
  <c r="F68"/>
  <c r="T77"/>
  <c r="F77" s="1"/>
  <c r="V77" s="1"/>
  <c r="W77"/>
  <c r="V181" l="1"/>
  <c r="V180" s="1"/>
  <c r="E180"/>
  <c r="T167" l="1"/>
  <c r="F167" s="1"/>
  <c r="V167" s="1"/>
  <c r="G117"/>
  <c r="H117"/>
  <c r="I117"/>
  <c r="J117"/>
  <c r="K117"/>
  <c r="L117"/>
  <c r="M117"/>
  <c r="N117"/>
  <c r="O117"/>
  <c r="P117"/>
  <c r="Q117"/>
  <c r="R117"/>
  <c r="S117"/>
  <c r="U117"/>
  <c r="E117"/>
  <c r="W146"/>
  <c r="W145"/>
  <c r="W144"/>
  <c r="W143"/>
  <c r="T135"/>
  <c r="F135" s="1"/>
  <c r="V135" s="1"/>
  <c r="T136"/>
  <c r="W136"/>
  <c r="W135"/>
  <c r="T119"/>
  <c r="F119" s="1"/>
  <c r="F136" l="1"/>
  <c r="V136" s="1"/>
  <c r="V119"/>
  <c r="G72"/>
  <c r="H72"/>
  <c r="I72"/>
  <c r="J72"/>
  <c r="K72"/>
  <c r="L72"/>
  <c r="M72"/>
  <c r="N72"/>
  <c r="O72"/>
  <c r="P72"/>
  <c r="Q72"/>
  <c r="R72"/>
  <c r="S72"/>
  <c r="U72"/>
  <c r="E72"/>
  <c r="W72" l="1"/>
  <c r="G129" l="1"/>
  <c r="H129"/>
  <c r="I129"/>
  <c r="J129"/>
  <c r="K129"/>
  <c r="L129"/>
  <c r="M129"/>
  <c r="N129"/>
  <c r="O129"/>
  <c r="P129"/>
  <c r="Q129"/>
  <c r="R129"/>
  <c r="S129"/>
  <c r="U129"/>
  <c r="E129"/>
  <c r="T143"/>
  <c r="F143" s="1"/>
  <c r="V143" s="1"/>
  <c r="T144"/>
  <c r="F144" s="1"/>
  <c r="V144" s="1"/>
  <c r="T145"/>
  <c r="F145" s="1"/>
  <c r="V145" s="1"/>
  <c r="T146"/>
  <c r="F146" s="1"/>
  <c r="V146" s="1"/>
  <c r="T147"/>
  <c r="F147" s="1"/>
  <c r="V147" s="1"/>
  <c r="G139"/>
  <c r="H139"/>
  <c r="I139"/>
  <c r="J139"/>
  <c r="K139"/>
  <c r="L139"/>
  <c r="M139"/>
  <c r="N139"/>
  <c r="O139"/>
  <c r="P139"/>
  <c r="Q139"/>
  <c r="R139"/>
  <c r="S139"/>
  <c r="U139"/>
  <c r="E139"/>
  <c r="W88"/>
  <c r="W90"/>
  <c r="W92"/>
  <c r="W93"/>
  <c r="W98"/>
  <c r="T84"/>
  <c r="T83" s="1"/>
  <c r="F85" l="1"/>
  <c r="F84" s="1"/>
  <c r="F83" s="1"/>
  <c r="V85" l="1"/>
  <c r="V84" s="1"/>
  <c r="V83" s="1"/>
  <c r="T176" l="1"/>
  <c r="T175" s="1"/>
  <c r="W176"/>
  <c r="G175"/>
  <c r="H175"/>
  <c r="I175"/>
  <c r="J175"/>
  <c r="K175"/>
  <c r="L175"/>
  <c r="M175"/>
  <c r="N175"/>
  <c r="O175"/>
  <c r="P175"/>
  <c r="Q175"/>
  <c r="R175"/>
  <c r="S175"/>
  <c r="U175"/>
  <c r="E175"/>
  <c r="T141"/>
  <c r="F141" s="1"/>
  <c r="V141" s="1"/>
  <c r="T142"/>
  <c r="F142" s="1"/>
  <c r="V142" s="1"/>
  <c r="W141"/>
  <c r="W142"/>
  <c r="G137"/>
  <c r="H137"/>
  <c r="I137"/>
  <c r="J137"/>
  <c r="K137"/>
  <c r="L137"/>
  <c r="M137"/>
  <c r="N137"/>
  <c r="O137"/>
  <c r="P137"/>
  <c r="Q137"/>
  <c r="R137"/>
  <c r="S137"/>
  <c r="U137"/>
  <c r="E137"/>
  <c r="G126"/>
  <c r="H126"/>
  <c r="I126"/>
  <c r="J126"/>
  <c r="K126"/>
  <c r="L126"/>
  <c r="M126"/>
  <c r="N126"/>
  <c r="O126"/>
  <c r="P126"/>
  <c r="Q126"/>
  <c r="R126"/>
  <c r="S126"/>
  <c r="U126"/>
  <c r="E126"/>
  <c r="W123"/>
  <c r="W124"/>
  <c r="W127"/>
  <c r="W126" s="1"/>
  <c r="T118"/>
  <c r="W106"/>
  <c r="W108"/>
  <c r="W109"/>
  <c r="W111"/>
  <c r="W112"/>
  <c r="W114"/>
  <c r="W116"/>
  <c r="W118"/>
  <c r="F118" l="1"/>
  <c r="T117"/>
  <c r="W122"/>
  <c r="W175"/>
  <c r="F176"/>
  <c r="W117"/>
  <c r="V118" l="1"/>
  <c r="V117" s="1"/>
  <c r="F117"/>
  <c r="V176"/>
  <c r="V175" s="1"/>
  <c r="F175"/>
  <c r="G97" l="1"/>
  <c r="G94" s="1"/>
  <c r="H97"/>
  <c r="H94" s="1"/>
  <c r="I97"/>
  <c r="J97"/>
  <c r="K97"/>
  <c r="L97"/>
  <c r="M97"/>
  <c r="N97"/>
  <c r="O97"/>
  <c r="P97"/>
  <c r="Q97"/>
  <c r="R97"/>
  <c r="S97"/>
  <c r="U97"/>
  <c r="E97"/>
  <c r="E94" s="1"/>
  <c r="W97" l="1"/>
  <c r="W81"/>
  <c r="W79"/>
  <c r="W78" s="1"/>
  <c r="W80"/>
  <c r="W82"/>
  <c r="W68"/>
  <c r="T56"/>
  <c r="F56" s="1"/>
  <c r="V56" s="1"/>
  <c r="T44" l="1"/>
  <c r="T46"/>
  <c r="F44" l="1"/>
  <c r="V44" s="1"/>
  <c r="G42"/>
  <c r="H42"/>
  <c r="I42"/>
  <c r="J42"/>
  <c r="K42"/>
  <c r="L42"/>
  <c r="M42"/>
  <c r="N42"/>
  <c r="O42"/>
  <c r="P42"/>
  <c r="Q42"/>
  <c r="R42"/>
  <c r="S42"/>
  <c r="U42"/>
  <c r="E42"/>
  <c r="E45"/>
  <c r="U28" l="1"/>
  <c r="T171" l="1"/>
  <c r="F171" s="1"/>
  <c r="F170" s="1"/>
  <c r="F166" s="1"/>
  <c r="T169"/>
  <c r="F169" s="1"/>
  <c r="W169"/>
  <c r="W171"/>
  <c r="W167" s="1"/>
  <c r="G170"/>
  <c r="G166" s="1"/>
  <c r="H170"/>
  <c r="H166" s="1"/>
  <c r="I170"/>
  <c r="I166" s="1"/>
  <c r="J170"/>
  <c r="K170"/>
  <c r="L170"/>
  <c r="M170"/>
  <c r="N170"/>
  <c r="O170"/>
  <c r="P170"/>
  <c r="Q170"/>
  <c r="R170"/>
  <c r="S170"/>
  <c r="U170"/>
  <c r="U166" s="1"/>
  <c r="G168"/>
  <c r="H168"/>
  <c r="I168"/>
  <c r="J168"/>
  <c r="K168"/>
  <c r="L168"/>
  <c r="M168"/>
  <c r="N168"/>
  <c r="O168"/>
  <c r="P168"/>
  <c r="Q168"/>
  <c r="R168"/>
  <c r="S168"/>
  <c r="U168"/>
  <c r="E170"/>
  <c r="E166" s="1"/>
  <c r="E168"/>
  <c r="T170" l="1"/>
  <c r="T166" s="1"/>
  <c r="T168"/>
  <c r="V169"/>
  <c r="V168" s="1"/>
  <c r="F168"/>
  <c r="V171"/>
  <c r="V170" s="1"/>
  <c r="V166" s="1"/>
  <c r="W170"/>
  <c r="W168"/>
  <c r="W166" l="1"/>
  <c r="T29"/>
  <c r="F29" s="1"/>
  <c r="G28"/>
  <c r="H28"/>
  <c r="I28"/>
  <c r="J28"/>
  <c r="K28"/>
  <c r="L28"/>
  <c r="M28"/>
  <c r="N28"/>
  <c r="O28"/>
  <c r="P28"/>
  <c r="Q28"/>
  <c r="R28"/>
  <c r="S28"/>
  <c r="E28"/>
  <c r="W28" s="1"/>
  <c r="V29" l="1"/>
  <c r="T15"/>
  <c r="F15" s="1"/>
  <c r="G31"/>
  <c r="V15" l="1"/>
  <c r="T73" l="1"/>
  <c r="F73" s="1"/>
  <c r="F21" l="1"/>
  <c r="W133"/>
  <c r="W134"/>
  <c r="T123"/>
  <c r="T124"/>
  <c r="F124" s="1"/>
  <c r="F123" l="1"/>
  <c r="T43"/>
  <c r="T42" s="1"/>
  <c r="V123" l="1"/>
  <c r="V124"/>
  <c r="T88" l="1"/>
  <c r="F88" s="1"/>
  <c r="T90"/>
  <c r="T92"/>
  <c r="F92" s="1"/>
  <c r="T93"/>
  <c r="F93" s="1"/>
  <c r="T96"/>
  <c r="F90"/>
  <c r="U65"/>
  <c r="G65"/>
  <c r="H65"/>
  <c r="I65"/>
  <c r="J65"/>
  <c r="K65"/>
  <c r="L65"/>
  <c r="M65"/>
  <c r="N65"/>
  <c r="O65"/>
  <c r="P65"/>
  <c r="Q65"/>
  <c r="R65"/>
  <c r="S65"/>
  <c r="E65"/>
  <c r="F66"/>
  <c r="V66" s="1"/>
  <c r="V65" s="1"/>
  <c r="W65" l="1"/>
  <c r="F96"/>
  <c r="T65"/>
  <c r="F65"/>
  <c r="V96" l="1"/>
  <c r="F43"/>
  <c r="V43" l="1"/>
  <c r="V42" s="1"/>
  <c r="F42"/>
  <c r="T140"/>
  <c r="T139" s="1"/>
  <c r="W140"/>
  <c r="F140" l="1"/>
  <c r="F139" s="1"/>
  <c r="W139"/>
  <c r="V140" l="1"/>
  <c r="V139" s="1"/>
  <c r="T48"/>
  <c r="F48" s="1"/>
  <c r="F47" s="1"/>
  <c r="G47"/>
  <c r="H47"/>
  <c r="I47"/>
  <c r="J47"/>
  <c r="K47"/>
  <c r="L47"/>
  <c r="M47"/>
  <c r="N47"/>
  <c r="O47"/>
  <c r="P47"/>
  <c r="Q47"/>
  <c r="R47"/>
  <c r="S47"/>
  <c r="T47"/>
  <c r="U47"/>
  <c r="E47"/>
  <c r="G45"/>
  <c r="H45"/>
  <c r="I45"/>
  <c r="J45"/>
  <c r="K45"/>
  <c r="L45"/>
  <c r="M45"/>
  <c r="N45"/>
  <c r="O45"/>
  <c r="P45"/>
  <c r="Q45"/>
  <c r="R45"/>
  <c r="S45"/>
  <c r="U45"/>
  <c r="T45"/>
  <c r="F46" l="1"/>
  <c r="V48"/>
  <c r="V47" s="1"/>
  <c r="F45" l="1"/>
  <c r="V46"/>
  <c r="V45" s="1"/>
  <c r="W150" l="1"/>
  <c r="W151"/>
  <c r="W152"/>
  <c r="W153"/>
  <c r="W154"/>
  <c r="W155"/>
  <c r="W156"/>
  <c r="W157"/>
  <c r="W158"/>
  <c r="W159"/>
  <c r="W160"/>
  <c r="W161"/>
  <c r="T133"/>
  <c r="T134"/>
  <c r="F134" s="1"/>
  <c r="T103"/>
  <c r="F103" s="1"/>
  <c r="F102" s="1"/>
  <c r="G102"/>
  <c r="H102"/>
  <c r="I102"/>
  <c r="J102"/>
  <c r="K102"/>
  <c r="L102"/>
  <c r="M102"/>
  <c r="N102"/>
  <c r="O102"/>
  <c r="P102"/>
  <c r="Q102"/>
  <c r="R102"/>
  <c r="S102"/>
  <c r="U102"/>
  <c r="W102" l="1"/>
  <c r="W99"/>
  <c r="F133"/>
  <c r="V133" s="1"/>
  <c r="V134"/>
  <c r="V103"/>
  <c r="V102" s="1"/>
  <c r="T102"/>
  <c r="T40"/>
  <c r="F40" s="1"/>
  <c r="V40" s="1"/>
  <c r="T41"/>
  <c r="G37"/>
  <c r="H37"/>
  <c r="I37"/>
  <c r="J37"/>
  <c r="K37"/>
  <c r="L37"/>
  <c r="M37"/>
  <c r="N37"/>
  <c r="O37"/>
  <c r="P37"/>
  <c r="Q37"/>
  <c r="R37"/>
  <c r="S37"/>
  <c r="U37"/>
  <c r="E37"/>
  <c r="T30"/>
  <c r="T28" s="1"/>
  <c r="T27"/>
  <c r="F27" s="1"/>
  <c r="V27" s="1"/>
  <c r="G18"/>
  <c r="H18"/>
  <c r="I18"/>
  <c r="J18"/>
  <c r="K18"/>
  <c r="L18"/>
  <c r="M18"/>
  <c r="N18"/>
  <c r="O18"/>
  <c r="P18"/>
  <c r="Q18"/>
  <c r="R18"/>
  <c r="S18"/>
  <c r="U18"/>
  <c r="E18"/>
  <c r="G16"/>
  <c r="H16"/>
  <c r="I16"/>
  <c r="J16"/>
  <c r="K16"/>
  <c r="L16"/>
  <c r="M16"/>
  <c r="N16"/>
  <c r="O16"/>
  <c r="P16"/>
  <c r="Q16"/>
  <c r="R16"/>
  <c r="S16"/>
  <c r="U16"/>
  <c r="T17"/>
  <c r="F17" s="1"/>
  <c r="F16" s="1"/>
  <c r="E16"/>
  <c r="T12"/>
  <c r="W16" l="1"/>
  <c r="W18"/>
  <c r="W37"/>
  <c r="T11"/>
  <c r="T10" s="1"/>
  <c r="T31" s="1"/>
  <c r="F12"/>
  <c r="V12" s="1"/>
  <c r="T16"/>
  <c r="F30"/>
  <c r="F28" s="1"/>
  <c r="F41"/>
  <c r="V17"/>
  <c r="V16" s="1"/>
  <c r="F11" l="1"/>
  <c r="F10" s="1"/>
  <c r="F31" s="1"/>
  <c r="V30"/>
  <c r="V28" s="1"/>
  <c r="V41"/>
  <c r="V11" l="1"/>
  <c r="V10" s="1"/>
  <c r="V31" s="1"/>
  <c r="V21"/>
  <c r="W165"/>
  <c r="T150"/>
  <c r="F150" s="1"/>
  <c r="T151"/>
  <c r="F151" s="1"/>
  <c r="T152"/>
  <c r="F152" s="1"/>
  <c r="V152" s="1"/>
  <c r="T153"/>
  <c r="F153" s="1"/>
  <c r="T154"/>
  <c r="F154" s="1"/>
  <c r="T155"/>
  <c r="F155" s="1"/>
  <c r="T156"/>
  <c r="F156" s="1"/>
  <c r="T157"/>
  <c r="F157" s="1"/>
  <c r="T158"/>
  <c r="F158" s="1"/>
  <c r="T159"/>
  <c r="F159" s="1"/>
  <c r="T160"/>
  <c r="F160" s="1"/>
  <c r="T161"/>
  <c r="F161" s="1"/>
  <c r="V161" s="1"/>
  <c r="T74"/>
  <c r="T75"/>
  <c r="T76"/>
  <c r="T72" l="1"/>
  <c r="T98"/>
  <c r="W132"/>
  <c r="T132"/>
  <c r="F76"/>
  <c r="F75"/>
  <c r="V75" s="1"/>
  <c r="T58"/>
  <c r="T20"/>
  <c r="F20" s="1"/>
  <c r="V20" s="1"/>
  <c r="T22"/>
  <c r="T23"/>
  <c r="F23" s="1"/>
  <c r="V23" s="1"/>
  <c r="T24"/>
  <c r="F24" s="1"/>
  <c r="V24" s="1"/>
  <c r="T25"/>
  <c r="W130"/>
  <c r="W131"/>
  <c r="W138"/>
  <c r="W137" s="1"/>
  <c r="W163"/>
  <c r="W174"/>
  <c r="T26"/>
  <c r="F26" s="1"/>
  <c r="V26" s="1"/>
  <c r="T19"/>
  <c r="F19" s="1"/>
  <c r="E35"/>
  <c r="E32" s="1"/>
  <c r="E87"/>
  <c r="E89"/>
  <c r="E91"/>
  <c r="G164"/>
  <c r="H164"/>
  <c r="I164"/>
  <c r="J164"/>
  <c r="K164"/>
  <c r="L164"/>
  <c r="M164"/>
  <c r="N164"/>
  <c r="O164"/>
  <c r="P164"/>
  <c r="Q164"/>
  <c r="R164"/>
  <c r="S164"/>
  <c r="U164"/>
  <c r="V158"/>
  <c r="V160"/>
  <c r="V157"/>
  <c r="V159"/>
  <c r="V151"/>
  <c r="T149"/>
  <c r="F149" s="1"/>
  <c r="T131"/>
  <c r="T130"/>
  <c r="G128"/>
  <c r="H128"/>
  <c r="I128"/>
  <c r="J128"/>
  <c r="K128"/>
  <c r="L128"/>
  <c r="M128"/>
  <c r="N128"/>
  <c r="O128"/>
  <c r="P128"/>
  <c r="Q128"/>
  <c r="R128"/>
  <c r="S128"/>
  <c r="T128"/>
  <c r="U128"/>
  <c r="E128"/>
  <c r="T127"/>
  <c r="G115"/>
  <c r="H115"/>
  <c r="I115"/>
  <c r="J115"/>
  <c r="K115"/>
  <c r="L115"/>
  <c r="M115"/>
  <c r="N115"/>
  <c r="O115"/>
  <c r="P115"/>
  <c r="Q115"/>
  <c r="R115"/>
  <c r="S115"/>
  <c r="U115"/>
  <c r="E115"/>
  <c r="T112"/>
  <c r="F112" s="1"/>
  <c r="V112" s="1"/>
  <c r="T111"/>
  <c r="F111" s="1"/>
  <c r="G110"/>
  <c r="H110"/>
  <c r="I110"/>
  <c r="J110"/>
  <c r="K110"/>
  <c r="L110"/>
  <c r="M110"/>
  <c r="N110"/>
  <c r="O110"/>
  <c r="P110"/>
  <c r="Q110"/>
  <c r="R110"/>
  <c r="S110"/>
  <c r="U110"/>
  <c r="E110"/>
  <c r="V93"/>
  <c r="G91"/>
  <c r="H91"/>
  <c r="I91"/>
  <c r="J91"/>
  <c r="K91"/>
  <c r="L91"/>
  <c r="M91"/>
  <c r="N91"/>
  <c r="O91"/>
  <c r="P91"/>
  <c r="Q91"/>
  <c r="R91"/>
  <c r="S91"/>
  <c r="U91"/>
  <c r="K89"/>
  <c r="G89"/>
  <c r="H89"/>
  <c r="I89"/>
  <c r="J89"/>
  <c r="L89"/>
  <c r="M89"/>
  <c r="N89"/>
  <c r="O89"/>
  <c r="P89"/>
  <c r="Q89"/>
  <c r="R89"/>
  <c r="S89"/>
  <c r="U89"/>
  <c r="G87"/>
  <c r="H87"/>
  <c r="I87"/>
  <c r="J87"/>
  <c r="K87"/>
  <c r="L87"/>
  <c r="M87"/>
  <c r="N87"/>
  <c r="O87"/>
  <c r="P87"/>
  <c r="Q87"/>
  <c r="R87"/>
  <c r="S87"/>
  <c r="U87"/>
  <c r="T79"/>
  <c r="T80"/>
  <c r="F80" s="1"/>
  <c r="V80" s="1"/>
  <c r="T82"/>
  <c r="T39"/>
  <c r="F39" s="1"/>
  <c r="V39" s="1"/>
  <c r="T38"/>
  <c r="V156"/>
  <c r="V155"/>
  <c r="V154"/>
  <c r="T138"/>
  <c r="T137" s="1"/>
  <c r="T116"/>
  <c r="T115" s="1"/>
  <c r="T109"/>
  <c r="F109" s="1"/>
  <c r="V109" s="1"/>
  <c r="T108"/>
  <c r="F108" s="1"/>
  <c r="G107"/>
  <c r="H107"/>
  <c r="I107"/>
  <c r="J107"/>
  <c r="K107"/>
  <c r="L107"/>
  <c r="M107"/>
  <c r="N107"/>
  <c r="O107"/>
  <c r="P107"/>
  <c r="Q107"/>
  <c r="R107"/>
  <c r="S107"/>
  <c r="U107"/>
  <c r="E107"/>
  <c r="T106"/>
  <c r="F106" s="1"/>
  <c r="G105"/>
  <c r="H105"/>
  <c r="I105"/>
  <c r="J105"/>
  <c r="K105"/>
  <c r="L105"/>
  <c r="M105"/>
  <c r="N105"/>
  <c r="O105"/>
  <c r="P105"/>
  <c r="Q105"/>
  <c r="R105"/>
  <c r="S105"/>
  <c r="U105"/>
  <c r="E105"/>
  <c r="G173"/>
  <c r="G172" s="1"/>
  <c r="H173"/>
  <c r="H172" s="1"/>
  <c r="I173"/>
  <c r="I172" s="1"/>
  <c r="J173"/>
  <c r="J172" s="1"/>
  <c r="K173"/>
  <c r="K172" s="1"/>
  <c r="L173"/>
  <c r="L172" s="1"/>
  <c r="M173"/>
  <c r="M172" s="1"/>
  <c r="N173"/>
  <c r="N172" s="1"/>
  <c r="O173"/>
  <c r="O172" s="1"/>
  <c r="P173"/>
  <c r="P172" s="1"/>
  <c r="Q173"/>
  <c r="Q172" s="1"/>
  <c r="R173"/>
  <c r="R172" s="1"/>
  <c r="S173"/>
  <c r="S172" s="1"/>
  <c r="U173"/>
  <c r="U172" s="1"/>
  <c r="E173"/>
  <c r="E172" s="1"/>
  <c r="T165"/>
  <c r="F165" s="1"/>
  <c r="E164"/>
  <c r="G162"/>
  <c r="H162"/>
  <c r="I162"/>
  <c r="J162"/>
  <c r="K162"/>
  <c r="L162"/>
  <c r="M162"/>
  <c r="N162"/>
  <c r="O162"/>
  <c r="P162"/>
  <c r="Q162"/>
  <c r="R162"/>
  <c r="S162"/>
  <c r="U162"/>
  <c r="T163"/>
  <c r="F163" s="1"/>
  <c r="V163" s="1"/>
  <c r="V162" s="1"/>
  <c r="E162"/>
  <c r="T114"/>
  <c r="F114" s="1"/>
  <c r="G113"/>
  <c r="H113"/>
  <c r="I113"/>
  <c r="J113"/>
  <c r="K113"/>
  <c r="L113"/>
  <c r="M113"/>
  <c r="N113"/>
  <c r="O113"/>
  <c r="P113"/>
  <c r="Q113"/>
  <c r="R113"/>
  <c r="S113"/>
  <c r="U113"/>
  <c r="E113"/>
  <c r="F74"/>
  <c r="T36"/>
  <c r="T53"/>
  <c r="F53" s="1"/>
  <c r="T174"/>
  <c r="T54"/>
  <c r="F54" s="1"/>
  <c r="V54" s="1"/>
  <c r="T50"/>
  <c r="T49" s="1"/>
  <c r="T51"/>
  <c r="F51" s="1"/>
  <c r="V51" s="1"/>
  <c r="T52"/>
  <c r="F52" s="1"/>
  <c r="V52" s="1"/>
  <c r="R86"/>
  <c r="F116"/>
  <c r="F115" s="1"/>
  <c r="V153"/>
  <c r="F128"/>
  <c r="V128"/>
  <c r="W148"/>
  <c r="W32" l="1"/>
  <c r="W35"/>
  <c r="V59"/>
  <c r="V57" s="1"/>
  <c r="F57"/>
  <c r="F36"/>
  <c r="F35" s="1"/>
  <c r="T35"/>
  <c r="T32" s="1"/>
  <c r="F50"/>
  <c r="F49" s="1"/>
  <c r="W89"/>
  <c r="V74"/>
  <c r="W87"/>
  <c r="W91"/>
  <c r="W104"/>
  <c r="Q86"/>
  <c r="M86"/>
  <c r="T129"/>
  <c r="W94"/>
  <c r="F82"/>
  <c r="V82" s="1"/>
  <c r="T81"/>
  <c r="W113"/>
  <c r="W105"/>
  <c r="W107"/>
  <c r="W129"/>
  <c r="W128"/>
  <c r="F131"/>
  <c r="V131" s="1"/>
  <c r="W110"/>
  <c r="F127"/>
  <c r="F126" s="1"/>
  <c r="T126"/>
  <c r="T105"/>
  <c r="W115"/>
  <c r="F98"/>
  <c r="T97"/>
  <c r="T94" s="1"/>
  <c r="F79"/>
  <c r="H86"/>
  <c r="T164"/>
  <c r="T113"/>
  <c r="F58"/>
  <c r="W162"/>
  <c r="F132"/>
  <c r="V132" s="1"/>
  <c r="I86"/>
  <c r="F130"/>
  <c r="J86"/>
  <c r="T89"/>
  <c r="F89" s="1"/>
  <c r="T87"/>
  <c r="F87" s="1"/>
  <c r="T91"/>
  <c r="F91" s="1"/>
  <c r="N86"/>
  <c r="K86"/>
  <c r="V116"/>
  <c r="V115" s="1"/>
  <c r="G86"/>
  <c r="T173"/>
  <c r="T172" s="1"/>
  <c r="F174"/>
  <c r="F38"/>
  <c r="F37" s="1"/>
  <c r="T37"/>
  <c r="F22"/>
  <c r="T18"/>
  <c r="P86"/>
  <c r="L86"/>
  <c r="S86"/>
  <c r="O86"/>
  <c r="W164"/>
  <c r="F25"/>
  <c r="V76"/>
  <c r="V150"/>
  <c r="T162"/>
  <c r="E86"/>
  <c r="W173"/>
  <c r="T110"/>
  <c r="T107"/>
  <c r="F138"/>
  <c r="U86"/>
  <c r="V111"/>
  <c r="V110" s="1"/>
  <c r="F110"/>
  <c r="F72"/>
  <c r="F162"/>
  <c r="F164"/>
  <c r="V165"/>
  <c r="V19"/>
  <c r="V53"/>
  <c r="F107"/>
  <c r="V108"/>
  <c r="V107" s="1"/>
  <c r="V90"/>
  <c r="V89" s="1"/>
  <c r="W172"/>
  <c r="V88"/>
  <c r="V87" s="1"/>
  <c r="V114"/>
  <c r="V113" s="1"/>
  <c r="F113"/>
  <c r="F105"/>
  <c r="V106"/>
  <c r="V105" s="1"/>
  <c r="V92"/>
  <c r="V91" s="1"/>
  <c r="F32" l="1"/>
  <c r="V36"/>
  <c r="V35" s="1"/>
  <c r="V50"/>
  <c r="V49" s="1"/>
  <c r="V79"/>
  <c r="V38"/>
  <c r="V37" s="1"/>
  <c r="V127"/>
  <c r="V126" s="1"/>
  <c r="W86"/>
  <c r="F97"/>
  <c r="V98"/>
  <c r="V97" s="1"/>
  <c r="V94" s="1"/>
  <c r="F129"/>
  <c r="F81"/>
  <c r="V138"/>
  <c r="V137" s="1"/>
  <c r="F137"/>
  <c r="L177"/>
  <c r="L178" s="1"/>
  <c r="L179" s="1"/>
  <c r="P177"/>
  <c r="P178" s="1"/>
  <c r="P179" s="1"/>
  <c r="M177"/>
  <c r="M178" s="1"/>
  <c r="M179" s="1"/>
  <c r="Q177"/>
  <c r="Q178" s="1"/>
  <c r="Q179" s="1"/>
  <c r="J177"/>
  <c r="J178" s="1"/>
  <c r="J179" s="1"/>
  <c r="O177"/>
  <c r="O178" s="1"/>
  <c r="O179" s="1"/>
  <c r="S177"/>
  <c r="S178" s="1"/>
  <c r="S179" s="1"/>
  <c r="N177"/>
  <c r="N178" s="1"/>
  <c r="N179" s="1"/>
  <c r="R177"/>
  <c r="R178" s="1"/>
  <c r="R179" s="1"/>
  <c r="E177"/>
  <c r="E178" s="1"/>
  <c r="E179" s="1"/>
  <c r="K177"/>
  <c r="K178" s="1"/>
  <c r="K179" s="1"/>
  <c r="I177"/>
  <c r="I178" s="1"/>
  <c r="I179" s="1"/>
  <c r="V58"/>
  <c r="V130"/>
  <c r="V129" s="1"/>
  <c r="T86"/>
  <c r="F86" s="1"/>
  <c r="F173"/>
  <c r="F172" s="1"/>
  <c r="V174"/>
  <c r="V173" s="1"/>
  <c r="V172" s="1"/>
  <c r="V73"/>
  <c r="V72" s="1"/>
  <c r="V22"/>
  <c r="F18"/>
  <c r="V25"/>
  <c r="W67"/>
  <c r="V86"/>
  <c r="V32" l="1"/>
  <c r="F177"/>
  <c r="F94"/>
  <c r="V81"/>
  <c r="V18"/>
  <c r="G177" l="1"/>
  <c r="H177"/>
  <c r="T55"/>
  <c r="W85" l="1"/>
  <c r="W84" s="1"/>
  <c r="F55"/>
  <c r="V55" l="1"/>
  <c r="W83" l="1"/>
  <c r="U177"/>
  <c r="G178"/>
  <c r="G179" s="1"/>
  <c r="H178"/>
  <c r="H179" s="1"/>
  <c r="W177" l="1"/>
  <c r="U178"/>
  <c r="T177"/>
  <c r="T178" s="1"/>
  <c r="T179" s="1"/>
  <c r="F178"/>
  <c r="F179" s="1"/>
  <c r="W178" l="1"/>
  <c r="U179"/>
  <c r="W179" s="1"/>
  <c r="V177"/>
  <c r="V178" s="1"/>
  <c r="V179" s="1"/>
  <c r="T63" l="1"/>
  <c r="F64"/>
  <c r="F63" s="1"/>
</calcChain>
</file>

<file path=xl/sharedStrings.xml><?xml version="1.0" encoding="utf-8"?>
<sst xmlns="http://schemas.openxmlformats.org/spreadsheetml/2006/main" count="217" uniqueCount="131">
  <si>
    <t>Капітальний ремонт інших об’єктів</t>
  </si>
  <si>
    <t>Придбання обладнання і предметів довгострокового користування</t>
  </si>
  <si>
    <t xml:space="preserve"> </t>
  </si>
  <si>
    <t>№ п/п</t>
  </si>
  <si>
    <t>,</t>
  </si>
  <si>
    <t>ЗАЛИШОК ЛІМІТУ</t>
  </si>
  <si>
    <t>3132</t>
  </si>
  <si>
    <t>3110</t>
  </si>
  <si>
    <t>Всього бюджет розвитку</t>
  </si>
  <si>
    <t>Всього передані кошти</t>
  </si>
  <si>
    <t>Разом бюджет розвитку</t>
  </si>
  <si>
    <t>Дослідження і розробки, окремі заходи розвитку по реалізації державних (регіональних) програм</t>
  </si>
  <si>
    <t>3210</t>
  </si>
  <si>
    <t>12</t>
  </si>
  <si>
    <t>3142</t>
  </si>
  <si>
    <t>02</t>
  </si>
  <si>
    <t>Керівництво і управління у відповідній сфері у містах (місті Києві), селищах, селах, об’єднаних територіальних громадах</t>
  </si>
  <si>
    <t>Проведення експертної грошової оцінки земельної ділянки чи права на неї</t>
  </si>
  <si>
    <t>06</t>
  </si>
  <si>
    <t>08</t>
  </si>
  <si>
    <t>Відділ з питань фізичної культури та спорту Ніжинської міської ради</t>
  </si>
  <si>
    <t>Капітальне будівництво (придбання) інших об'єктів</t>
  </si>
  <si>
    <t>Співфінансування інвестиційних проектів, що реалізуються за рахунок коштів державного фонду регіонального розвитку</t>
  </si>
  <si>
    <t>150122      1217363</t>
  </si>
  <si>
    <t>% виконання</t>
  </si>
  <si>
    <t>Заходи з енергозбереження</t>
  </si>
  <si>
    <t>1217330</t>
  </si>
  <si>
    <t>Будівництво інших об’єктів комунальної власносності</t>
  </si>
  <si>
    <t>Реконструкція та реставрація інших об’єктів</t>
  </si>
  <si>
    <t>0212030</t>
  </si>
  <si>
    <t>Лікарсько-акушерська допомога вагітним, породіллям</t>
  </si>
  <si>
    <t xml:space="preserve">Капітальні трансферти підприємствам (установам, організаціям) </t>
  </si>
  <si>
    <t xml:space="preserve">Придбання обладнання і предметів довгострокового користування </t>
  </si>
  <si>
    <t>3710160</t>
  </si>
  <si>
    <t>3122</t>
  </si>
  <si>
    <t>Капітальне будівництво (придбання) інших об’єктів</t>
  </si>
  <si>
    <t>Багатопрофільна стаціонарна медична допомога населенню</t>
  </si>
  <si>
    <t>0212010</t>
  </si>
  <si>
    <t>0213241</t>
  </si>
  <si>
    <t>Забезпечення діяльності інших закладів у сфері соціального захисту і соціального забезпечення</t>
  </si>
  <si>
    <t>3100000</t>
  </si>
  <si>
    <t>3117650</t>
  </si>
  <si>
    <t>Утримання та розвиток автомобільних доріг загального користування та дорожньої інфраструктури за рахунок коштів місцевого бюджету</t>
  </si>
  <si>
    <t>0213133</t>
  </si>
  <si>
    <t>Інші заходи та заклади молодіжної політики</t>
  </si>
  <si>
    <t>0217520</t>
  </si>
  <si>
    <t>Реалізація Національної програми інформатизації</t>
  </si>
  <si>
    <t>Упрівління освіти міської ради</t>
  </si>
  <si>
    <t>3117520</t>
  </si>
  <si>
    <t>Програма інформатизації діяльності Управління комунального майна та земельних відносин Ніжинської міської ради  Чернігівської області на 2020-2022роки</t>
  </si>
  <si>
    <t>2281</t>
  </si>
  <si>
    <t xml:space="preserve">Надання загальної середньої освіти закладами загальної середньої освіти </t>
  </si>
  <si>
    <t>Найменування інвестиційного проекту</t>
  </si>
  <si>
    <t>Найменування бюджетної програми згідно з Типовою програмною класифікацією видатків та кредитування місцевого бюджету</t>
  </si>
  <si>
    <t>Найменування головного розпорядника коштів місцевого бюджету/ відповідального виконавця</t>
  </si>
  <si>
    <t>Профінансовано  з початку року</t>
  </si>
  <si>
    <t>Виконавчий комітет  міської ради</t>
  </si>
  <si>
    <t xml:space="preserve">Управління соціального захисту населення міської ради </t>
  </si>
  <si>
    <t>0813104</t>
  </si>
  <si>
    <t>Забезпечення соціальними послугами за місцем проживання громадян, які не здатні до самообслуговування у зв’язку з похилим віком, хворобою, інвалідністю</t>
  </si>
  <si>
    <t>Управління культури і туризму  Ніжинської міської ради</t>
  </si>
  <si>
    <t>Управління житлово-комун.господарства та будівництва Ніжинської міської ради</t>
  </si>
  <si>
    <t>Капітальний ремонт тротуарів (вул.Овдіївська, Шевченка, Московська, Синяківська), в т.ч. ПКД</t>
  </si>
  <si>
    <t>Програма  інформатизації діяльності Управління житлово-комунального господарства та будівництва Ніжинської міської ради Чернігівської області на 2020-2022 роки</t>
  </si>
  <si>
    <t>Придбання техніки</t>
  </si>
  <si>
    <t>Фінансове управління Ніжинської міської ради</t>
  </si>
  <si>
    <t>Управління комунального майна та земельних відносин Ніжинської міської ради</t>
  </si>
  <si>
    <t>Субвенції з ДБ</t>
  </si>
  <si>
    <t>Бюджет розвитку без субвенцій</t>
  </si>
  <si>
    <t>Обсяги</t>
  </si>
  <si>
    <t>капітальних вкладень бюджету Ніжинської міської ТГ у розрізі інвестиційних проектів</t>
  </si>
  <si>
    <t>Заходи та роботи з територіальної оборони</t>
  </si>
  <si>
    <t>Капітальний ремонт частини даху ЗОШ № 7 м.Ніжин, вул. Гоголя,15 Чернігівська обл., в т.ч. ПКД</t>
  </si>
  <si>
    <t>0611021</t>
  </si>
  <si>
    <t xml:space="preserve">Надання спеціальної освіти мистецьким школам  </t>
  </si>
  <si>
    <t>Міська програма реалізації повноважень міської ради у галузі земельних відносин на 2023рік</t>
  </si>
  <si>
    <t>у 2024 році</t>
  </si>
  <si>
    <t>Обсяг капітальних вкладень місцевого бюджету у 2024 році, гривень</t>
  </si>
  <si>
    <t>Міська цільова програма  "Фінансова підтримка та розвиток  Комунального некомерційного підприємства "Ніжинський міський пологовий будинок на 2024р"</t>
  </si>
  <si>
    <t>0212100</t>
  </si>
  <si>
    <t>Стоматологічна допомога населенню</t>
  </si>
  <si>
    <t>Міська цільова Програма фінансової підтримки комунального некомерційного підприємства "Ніжинська міська стоматологічна поліклініка" Ніжинської міської ради Чернігівської області на 2024рік</t>
  </si>
  <si>
    <t>0218240</t>
  </si>
  <si>
    <t xml:space="preserve">Комплексна програма заходів та робіт з територіальної оборони Ніжинської міської територіальної громади на 2024 рік </t>
  </si>
  <si>
    <t>Капітальний ремонт та облаштування протирадіаційного укриття № 95774 Ніжинської загальноосвітньої школи І-ІІІ ступенів №15 Ніжинської міської ради Чернігівської області, м. Ніжин, вул. Об’їжджа, 123, Чернігівська обл.", в т.ч. ПКД(співфінансування)</t>
  </si>
  <si>
    <t>Міська цільова програма з капітального ремонту ліфтів в багатоквартирних житлових будинках Ніжинської міської територіальної громади на 2024рік</t>
  </si>
  <si>
    <r>
      <t>Капітальний ремонт  частини приміщення  (50м</t>
    </r>
    <r>
      <rPr>
        <sz val="20"/>
        <color indexed="8"/>
        <rFont val="Calibri"/>
        <family val="2"/>
        <charset val="204"/>
      </rPr>
      <t>²</t>
    </r>
    <r>
      <rPr>
        <sz val="20"/>
        <color indexed="8"/>
        <rFont val="Times New Roman"/>
        <family val="1"/>
        <charset val="204"/>
      </rPr>
      <t>)   Територіального центру по вул. Шевченка,99-Є у м.Ніжині Чернігівської області в т.ч. ПВР</t>
    </r>
  </si>
  <si>
    <t>Експлуатація та технічне обслуговування житлового фонду</t>
  </si>
  <si>
    <t>Капітальний ремонт житлового фонду ((приміщень)</t>
  </si>
  <si>
    <t>Капітальний ремонт частини підїздної дороги до кладовища "Овдіївське" від №19 до №37по вул. Вознесенська та від №67 до №83 по вул. Лисенка Миколи</t>
  </si>
  <si>
    <t>Заходи із запобігання та ліквідації надзвичайних ситуацій та наслідків стихійного лиха</t>
  </si>
  <si>
    <t xml:space="preserve">Програма розвитку цивільного захисту Ніжинської міської територіальної громади на 2024 рік                                                                                                                                 </t>
  </si>
  <si>
    <t>Інша діяльність у сфері державного управління</t>
  </si>
  <si>
    <t>0210180</t>
  </si>
  <si>
    <t>Міська цільова Програма фінансової підтримки комунального некомерційного підприємства «Ніжинська центральна міська лікарня імені Миколи Галицького» на 2024 рік                                                                           - проведенння капітального ремонту приміщень - 2 600 000,00 грн.,                                                                                                                               - придбання обладнання для реабілітац. відділення - 6 130 910,73 грн.</t>
  </si>
  <si>
    <t>Програма інформатизації Ніжинської міської територіальної громади на 2024 - 2026 роки</t>
  </si>
  <si>
    <t>0217640</t>
  </si>
  <si>
    <t>Комплексна програма енергоефективності бюджетної, комунальної  та житлової сфер Ніжинської територіальної громади на 2022 - 2024 роки (співфінансування проекту  встановлення сонячної електростанції на даху )</t>
  </si>
  <si>
    <t>Утримання та навчально-тренувальна робота комунальних дитячо-юнацьких спортивних шкіл</t>
  </si>
  <si>
    <t>Будівництво інших об’єктів  комунальної власності</t>
  </si>
  <si>
    <t>Будівництво ЛЕП по вул.Арвата, Афганців, П.Морозова із встановленням КТП в м.Ніжин Чернігівської обл., в т.ч. ПВР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</si>
  <si>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</si>
  <si>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КМУ у попередніх бюджетних періодах (за спеціальним фондом ДБ)</t>
  </si>
  <si>
    <t>освіта                                                  1292</t>
  </si>
  <si>
    <t>0218110</t>
  </si>
  <si>
    <t xml:space="preserve">Міська цільова програма цивільного захисту Ніжинської ТГ на 2024 рік 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</si>
  <si>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дорішень КМУ у попередніх бюджетних періодах (за спеціальним фондом ДБ)</t>
  </si>
  <si>
    <t>Придбання засобів навчання та мультимедійного обладнання  (Співфінансування з бюджету Ніжинської міської ТГ)</t>
  </si>
  <si>
    <t>0611291</t>
  </si>
  <si>
    <t>профінансовано  за  січень - червень</t>
  </si>
  <si>
    <t xml:space="preserve">Співфінансування проектів: створення умов для  працевлаштування ВПО шляхом створення  виробництва з пошиття одягу                                                                                 кодиціонери - 500 000 грн.;                                                                                                                   </t>
  </si>
  <si>
    <t>0617321</t>
  </si>
  <si>
    <t>Будівництво освітніх установ та закладів</t>
  </si>
  <si>
    <t>Реконструкція системи газопостачання об’єкта за адресою: Чернігівська обл., місто Ніжин, вул. Івана Франка, буд.22, в т.ч. ПВР (приміщення СЮТ)</t>
  </si>
  <si>
    <t>Реконструкція системи газопостачання об’єкта за адресою: Чернігівська обл., місто Ніжин, вул. Овдіївська, буд.227, в т.ч. ПВР (приміщення гімназії №13)</t>
  </si>
  <si>
    <t>Надання спеціалізованої освіти мистецькими школами</t>
  </si>
  <si>
    <t>Дооснащення безоплатної мультифункціональної аудіовізуальної студії для розвитку молоді у сфері креативних індустрій у приміщенні музичної школи, створеної у партнерстві з ГО "Культурна платформа Закарпаття" та Дитячим фондом ООН (ЮНІСЕФ)</t>
  </si>
  <si>
    <t>Проведення навчально-тренувальних зборів і змагань з олімпійських видів спорту</t>
  </si>
  <si>
    <t>Програма розвитку фізичної культури та спорту відділу з питань фізичної культури та спорту ( придбання інвентарю-страхувального подіума для тренера на різновисокі бруси федерації гімнастики спортивної)</t>
  </si>
  <si>
    <t>Придбання 2-х килимів  КДЮСШ</t>
  </si>
  <si>
    <t>1210180</t>
  </si>
  <si>
    <t>Будівництво системи передачі даних та відеоспостереження м. Ніжин, Чернігівської обл.,в т.ч. ПКД</t>
  </si>
  <si>
    <t xml:space="preserve"> МЦП Удосконалення системи поводження з ТПВ на 2024 рік" - придбання багаторічних насаджень</t>
  </si>
  <si>
    <t xml:space="preserve">Програма розвитку міжнародної та інвестиційної діяльності в Ніжинській міській ТГ - співфінансування проекту  "Безпечна громада на 2023-2027" (Будівництво  мережі відеоспостереження в громадських місцях, в т.ч. ПКД) </t>
  </si>
  <si>
    <t>Програма розвитку міжнародної та інвестиційної діяльності в Ніжинській міській ТГ  - проект відновлення  послуг  місцевого самоврядування (закупівля навісного обладнання для багатофункціональної комунальної машини)</t>
  </si>
  <si>
    <t xml:space="preserve">Міська цільова Програма фінансової підтримки КНП «Ніжинська центральна міська лікарня імені Миколи Галицького» на 2024 рік                                                                                                                  -проведенння капітального ремонту приміщень - 12 863 300 грн.                                                                                                                                                                                                                                       - обладнання для реабілітаційного віддділення -19 172 839,27грн                                                                                                                                                                   - придбання оснащення ренгеноопераційної та надання медичної допомоги за напрямком ендоваскулярна хірургія, хірургічного відділення №2, неврологічного відділення №2 - 4 210 800грн.                                                                                                     - виготовлення ПКД по капітальному ремонту приміщень:  під укриття - 500 000,00  та дитячого відділення -  500 000,00                                                      </t>
  </si>
  <si>
    <t xml:space="preserve">Касові на 01.07.2024  </t>
  </si>
  <si>
    <t>станом на 01.07.2024 р.</t>
  </si>
  <si>
    <t>профінанс в липні</t>
  </si>
  <si>
    <t>ПРОФІНАНСОВАНО у липні</t>
  </si>
  <si>
    <t xml:space="preserve">Комплексна програма енергоефективності бюджетної, комунальної та житлової сфер  Ніжинської  міської ТГ "Будівництво  мережевої  сонячної  електростанції на 130кВт для власного споживання  електричної енергії КП "НУВКГ" (ВНС "Червона Гребля")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</si>
</sst>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#,##0.000"/>
  </numFmts>
  <fonts count="63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4"/>
      <name val="Times New Roman"/>
      <family val="1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name val="Times New Roman"/>
      <family val="1"/>
      <charset val="204"/>
    </font>
    <font>
      <sz val="16"/>
      <name val="Arial"/>
      <family val="2"/>
      <charset val="204"/>
    </font>
    <font>
      <i/>
      <sz val="11"/>
      <name val="Arial Cyr"/>
      <charset val="204"/>
    </font>
    <font>
      <b/>
      <i/>
      <sz val="18"/>
      <name val="Arial Cyr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Arial Cyr"/>
      <charset val="204"/>
    </font>
    <font>
      <sz val="14"/>
      <color indexed="8"/>
      <name val="Arial Cyr"/>
      <charset val="204"/>
    </font>
    <font>
      <sz val="13"/>
      <name val="Arial Cyr"/>
      <charset val="204"/>
    </font>
    <font>
      <i/>
      <sz val="16"/>
      <name val="Arial Cyr"/>
      <charset val="204"/>
    </font>
    <font>
      <i/>
      <sz val="14"/>
      <name val="Arial Cyr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10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Arial Cyr"/>
      <charset val="204"/>
    </font>
    <font>
      <b/>
      <sz val="18"/>
      <name val="Arial Cyr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rgb="FFFF0000"/>
      <name val="Arial Cyr"/>
      <charset val="204"/>
    </font>
    <font>
      <i/>
      <sz val="2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6"/>
      <color theme="10"/>
      <name val="Arial Cyr"/>
      <charset val="204"/>
    </font>
    <font>
      <sz val="20"/>
      <color indexed="8"/>
      <name val="Calibri"/>
      <family val="2"/>
      <charset val="204"/>
    </font>
    <font>
      <sz val="12"/>
      <name val="Arial"/>
      <family val="2"/>
      <charset val="204"/>
    </font>
    <font>
      <sz val="20"/>
      <color indexed="8"/>
      <name val="Arial Cyr"/>
      <charset val="204"/>
    </font>
    <font>
      <b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3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</cellStyleXfs>
  <cellXfs count="34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165" fontId="9" fillId="2" borderId="2" xfId="0" applyNumberFormat="1" applyFont="1" applyFill="1" applyBorder="1"/>
    <xf numFmtId="165" fontId="9" fillId="2" borderId="2" xfId="0" applyNumberFormat="1" applyFont="1" applyFill="1" applyBorder="1" applyAlignment="1"/>
    <xf numFmtId="165" fontId="8" fillId="2" borderId="2" xfId="0" applyNumberFormat="1" applyFont="1" applyFill="1" applyBorder="1"/>
    <xf numFmtId="165" fontId="8" fillId="2" borderId="2" xfId="0" applyNumberFormat="1" applyFont="1" applyFill="1" applyBorder="1" applyAlignment="1">
      <alignment wrapText="1"/>
    </xf>
    <xf numFmtId="165" fontId="8" fillId="2" borderId="2" xfId="0" applyNumberFormat="1" applyFont="1" applyFill="1" applyBorder="1" applyAlignment="1"/>
    <xf numFmtId="2" fontId="4" fillId="0" borderId="0" xfId="0" applyNumberFormat="1" applyFont="1"/>
    <xf numFmtId="0" fontId="0" fillId="0" borderId="2" xfId="0" applyBorder="1"/>
    <xf numFmtId="165" fontId="0" fillId="0" borderId="2" xfId="0" applyNumberFormat="1" applyBorder="1"/>
    <xf numFmtId="0" fontId="12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1" fontId="15" fillId="2" borderId="2" xfId="0" applyNumberFormat="1" applyFont="1" applyFill="1" applyBorder="1" applyAlignment="1">
      <alignment wrapText="1"/>
    </xf>
    <xf numFmtId="1" fontId="14" fillId="2" borderId="2" xfId="0" applyNumberFormat="1" applyFont="1" applyFill="1" applyBorder="1" applyAlignment="1">
      <alignment wrapText="1"/>
    </xf>
    <xf numFmtId="49" fontId="14" fillId="0" borderId="2" xfId="0" applyNumberFormat="1" applyFont="1" applyBorder="1" applyAlignment="1">
      <alignment horizontal="center" wrapText="1"/>
    </xf>
    <xf numFmtId="1" fontId="12" fillId="2" borderId="0" xfId="0" applyNumberFormat="1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>
      <alignment wrapText="1"/>
    </xf>
    <xf numFmtId="165" fontId="14" fillId="2" borderId="0" xfId="0" applyNumberFormat="1" applyFont="1" applyFill="1" applyBorder="1" applyAlignment="1"/>
    <xf numFmtId="49" fontId="17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Border="1"/>
    <xf numFmtId="165" fontId="15" fillId="2" borderId="0" xfId="0" applyNumberFormat="1" applyFont="1" applyFill="1" applyBorder="1" applyAlignment="1"/>
    <xf numFmtId="165" fontId="18" fillId="2" borderId="2" xfId="0" applyNumberFormat="1" applyFont="1" applyFill="1" applyBorder="1" applyAlignment="1">
      <alignment wrapText="1"/>
    </xf>
    <xf numFmtId="165" fontId="9" fillId="2" borderId="2" xfId="0" applyNumberFormat="1" applyFont="1" applyFill="1" applyBorder="1" applyAlignment="1">
      <alignment wrapText="1"/>
    </xf>
    <xf numFmtId="0" fontId="17" fillId="0" borderId="0" xfId="0" applyFont="1"/>
    <xf numFmtId="0" fontId="19" fillId="0" borderId="0" xfId="0" applyFont="1" applyBorder="1"/>
    <xf numFmtId="0" fontId="19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2" fontId="0" fillId="0" borderId="2" xfId="0" applyNumberFormat="1" applyBorder="1"/>
    <xf numFmtId="49" fontId="17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/>
    <xf numFmtId="49" fontId="14" fillId="0" borderId="2" xfId="0" applyNumberFormat="1" applyFont="1" applyFill="1" applyBorder="1" applyAlignment="1">
      <alignment horizontal="center" wrapText="1"/>
    </xf>
    <xf numFmtId="2" fontId="0" fillId="0" borderId="2" xfId="0" applyNumberFormat="1" applyFill="1" applyBorder="1"/>
    <xf numFmtId="49" fontId="12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wrapText="1"/>
    </xf>
    <xf numFmtId="1" fontId="1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1" fontId="6" fillId="0" borderId="2" xfId="0" applyNumberFormat="1" applyFont="1" applyFill="1" applyBorder="1" applyAlignment="1">
      <alignment wrapText="1"/>
    </xf>
    <xf numFmtId="0" fontId="1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2" fontId="8" fillId="0" borderId="2" xfId="0" applyNumberFormat="1" applyFont="1" applyFill="1" applyBorder="1"/>
    <xf numFmtId="0" fontId="0" fillId="0" borderId="2" xfId="0" applyFill="1" applyBorder="1"/>
    <xf numFmtId="0" fontId="0" fillId="0" borderId="0" xfId="0" applyFill="1"/>
    <xf numFmtId="49" fontId="5" fillId="0" borderId="2" xfId="0" applyNumberFormat="1" applyFont="1" applyFill="1" applyBorder="1" applyAlignment="1">
      <alignment horizontal="center" wrapText="1"/>
    </xf>
    <xf numFmtId="49" fontId="17" fillId="6" borderId="2" xfId="0" applyNumberFormat="1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left" vertical="center" wrapText="1"/>
    </xf>
    <xf numFmtId="0" fontId="30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0" fillId="0" borderId="2" xfId="0" applyNumberFormat="1" applyFont="1" applyBorder="1" applyAlignment="1">
      <alignment horizontal="left" vertical="center" wrapText="1"/>
    </xf>
    <xf numFmtId="166" fontId="34" fillId="0" borderId="2" xfId="1" applyNumberFormat="1" applyFont="1" applyFill="1" applyBorder="1" applyAlignment="1">
      <alignment vertical="top" wrapText="1"/>
    </xf>
    <xf numFmtId="0" fontId="31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" fontId="31" fillId="6" borderId="2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4" fontId="30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top" wrapText="1"/>
    </xf>
    <xf numFmtId="0" fontId="30" fillId="0" borderId="5" xfId="0" applyFont="1" applyFill="1" applyBorder="1" applyAlignment="1">
      <alignment horizontal="left" vertical="center" wrapText="1"/>
    </xf>
    <xf numFmtId="166" fontId="38" fillId="2" borderId="2" xfId="1" applyNumberFormat="1" applyFont="1" applyFill="1" applyBorder="1" applyAlignment="1">
      <alignment vertical="top" wrapText="1"/>
    </xf>
    <xf numFmtId="0" fontId="14" fillId="6" borderId="2" xfId="0" applyFont="1" applyFill="1" applyBorder="1" applyAlignment="1">
      <alignment horizontal="left" vertical="center" wrapText="1"/>
    </xf>
    <xf numFmtId="166" fontId="38" fillId="2" borderId="5" xfId="1" applyNumberFormat="1" applyFont="1" applyFill="1" applyBorder="1" applyAlignment="1">
      <alignment vertical="top" wrapText="1"/>
    </xf>
    <xf numFmtId="166" fontId="38" fillId="0" borderId="5" xfId="1" applyNumberFormat="1" applyFont="1" applyFill="1" applyBorder="1" applyAlignment="1">
      <alignment vertical="top" wrapText="1"/>
    </xf>
    <xf numFmtId="49" fontId="7" fillId="9" borderId="2" xfId="0" applyNumberFormat="1" applyFont="1" applyFill="1" applyBorder="1" applyAlignment="1">
      <alignment horizontal="center"/>
    </xf>
    <xf numFmtId="0" fontId="9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/>
    </xf>
    <xf numFmtId="49" fontId="12" fillId="10" borderId="2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/>
    </xf>
    <xf numFmtId="0" fontId="31" fillId="10" borderId="2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left" vertical="center" wrapText="1"/>
    </xf>
    <xf numFmtId="4" fontId="30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4" fontId="30" fillId="5" borderId="7" xfId="0" applyNumberFormat="1" applyFont="1" applyFill="1" applyBorder="1" applyAlignment="1">
      <alignment horizontal="center" vertical="center" wrapText="1"/>
    </xf>
    <xf numFmtId="166" fontId="34" fillId="6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/>
    </xf>
    <xf numFmtId="0" fontId="0" fillId="6" borderId="2" xfId="0" applyFill="1" applyBorder="1"/>
    <xf numFmtId="0" fontId="38" fillId="0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wrapText="1"/>
    </xf>
    <xf numFmtId="0" fontId="38" fillId="0" borderId="5" xfId="0" applyFont="1" applyBorder="1" applyAlignment="1">
      <alignment horizontal="left" vertical="top" wrapText="1"/>
    </xf>
    <xf numFmtId="49" fontId="17" fillId="6" borderId="2" xfId="0" applyNumberFormat="1" applyFont="1" applyFill="1" applyBorder="1" applyAlignment="1">
      <alignment horizontal="center"/>
    </xf>
    <xf numFmtId="0" fontId="38" fillId="6" borderId="5" xfId="0" applyFont="1" applyFill="1" applyBorder="1" applyAlignment="1">
      <alignment horizontal="left" vertical="top" wrapText="1"/>
    </xf>
    <xf numFmtId="4" fontId="30" fillId="0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vertical="top" wrapText="1"/>
    </xf>
    <xf numFmtId="0" fontId="30" fillId="5" borderId="5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66" fontId="38" fillId="0" borderId="2" xfId="1" applyNumberFormat="1" applyFont="1" applyFill="1" applyBorder="1" applyAlignment="1">
      <alignment vertical="top" wrapText="1"/>
    </xf>
    <xf numFmtId="166" fontId="38" fillId="5" borderId="2" xfId="1" applyNumberFormat="1" applyFont="1" applyFill="1" applyBorder="1" applyAlignment="1">
      <alignment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" fontId="32" fillId="5" borderId="2" xfId="0" applyNumberFormat="1" applyFont="1" applyFill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/>
    </xf>
    <xf numFmtId="4" fontId="32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center" vertical="center"/>
    </xf>
    <xf numFmtId="4" fontId="31" fillId="10" borderId="2" xfId="0" applyNumberFormat="1" applyFont="1" applyFill="1" applyBorder="1" applyAlignment="1">
      <alignment horizontal="center" vertical="center"/>
    </xf>
    <xf numFmtId="4" fontId="31" fillId="9" borderId="2" xfId="0" applyNumberFormat="1" applyFont="1" applyFill="1" applyBorder="1" applyAlignment="1">
      <alignment horizontal="center" vertical="center"/>
    </xf>
    <xf numFmtId="4" fontId="31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/>
    </xf>
    <xf numFmtId="4" fontId="31" fillId="0" borderId="2" xfId="0" applyNumberFormat="1" applyFont="1" applyFill="1" applyBorder="1" applyAlignment="1">
      <alignment horizontal="center" vertical="center"/>
    </xf>
    <xf numFmtId="4" fontId="31" fillId="6" borderId="2" xfId="0" applyNumberFormat="1" applyFont="1" applyFill="1" applyBorder="1" applyAlignment="1">
      <alignment horizontal="center" vertical="center"/>
    </xf>
    <xf numFmtId="4" fontId="30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30" fillId="6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Fill="1" applyBorder="1" applyAlignment="1">
      <alignment horizontal="center" vertical="center"/>
    </xf>
    <xf numFmtId="4" fontId="30" fillId="5" borderId="2" xfId="0" applyNumberFormat="1" applyFont="1" applyFill="1" applyBorder="1" applyAlignment="1">
      <alignment horizontal="center" vertical="center"/>
    </xf>
    <xf numFmtId="4" fontId="31" fillId="5" borderId="2" xfId="0" applyNumberFormat="1" applyFont="1" applyFill="1" applyBorder="1" applyAlignment="1">
      <alignment horizontal="center" vertical="center"/>
    </xf>
    <xf numFmtId="4" fontId="31" fillId="7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 vertical="center"/>
    </xf>
    <xf numFmtId="4" fontId="42" fillId="11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44" fillId="0" borderId="2" xfId="0" applyNumberFormat="1" applyFont="1" applyBorder="1" applyAlignment="1">
      <alignment horizontal="center" vertical="center"/>
    </xf>
    <xf numFmtId="4" fontId="31" fillId="8" borderId="2" xfId="0" applyNumberFormat="1" applyFont="1" applyFill="1" applyBorder="1" applyAlignment="1">
      <alignment horizontal="center" vertical="center"/>
    </xf>
    <xf numFmtId="166" fontId="38" fillId="6" borderId="2" xfId="1" applyNumberFormat="1" applyFont="1" applyFill="1" applyBorder="1" applyAlignment="1">
      <alignment vertical="top" wrapText="1"/>
    </xf>
    <xf numFmtId="166" fontId="42" fillId="6" borderId="2" xfId="1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left" vertical="center" wrapText="1"/>
    </xf>
    <xf numFmtId="4" fontId="32" fillId="6" borderId="2" xfId="0" applyNumberFormat="1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wrapText="1"/>
    </xf>
    <xf numFmtId="49" fontId="35" fillId="0" borderId="2" xfId="0" applyNumberFormat="1" applyFont="1" applyBorder="1" applyAlignment="1">
      <alignment horizontal="center" vertical="top" wrapText="1"/>
    </xf>
    <xf numFmtId="49" fontId="41" fillId="6" borderId="2" xfId="0" applyNumberFormat="1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23" fillId="0" borderId="0" xfId="0" applyFont="1"/>
    <xf numFmtId="0" fontId="0" fillId="3" borderId="2" xfId="0" applyFill="1" applyBorder="1" applyAlignment="1">
      <alignment horizontal="center" vertical="center"/>
    </xf>
    <xf numFmtId="0" fontId="38" fillId="0" borderId="2" xfId="0" applyFont="1" applyBorder="1" applyAlignment="1">
      <alignment wrapText="1"/>
    </xf>
    <xf numFmtId="0" fontId="46" fillId="2" borderId="2" xfId="0" applyFont="1" applyFill="1" applyBorder="1" applyAlignment="1">
      <alignment horizontal="left" vertical="center" wrapText="1"/>
    </xf>
    <xf numFmtId="0" fontId="38" fillId="6" borderId="2" xfId="0" applyFont="1" applyFill="1" applyBorder="1" applyAlignment="1">
      <alignment wrapText="1"/>
    </xf>
    <xf numFmtId="166" fontId="35" fillId="6" borderId="2" xfId="1" applyNumberFormat="1" applyFont="1" applyFill="1" applyBorder="1" applyAlignment="1">
      <alignment vertical="top" wrapText="1"/>
    </xf>
    <xf numFmtId="166" fontId="36" fillId="0" borderId="2" xfId="1" applyNumberFormat="1" applyFont="1" applyFill="1" applyBorder="1" applyAlignment="1">
      <alignment vertical="center" wrapText="1"/>
    </xf>
    <xf numFmtId="0" fontId="47" fillId="6" borderId="2" xfId="0" applyFont="1" applyFill="1" applyBorder="1" applyAlignment="1">
      <alignment wrapText="1"/>
    </xf>
    <xf numFmtId="0" fontId="45" fillId="6" borderId="2" xfId="0" applyFont="1" applyFill="1" applyBorder="1"/>
    <xf numFmtId="4" fontId="7" fillId="6" borderId="2" xfId="0" applyNumberFormat="1" applyFont="1" applyFill="1" applyBorder="1" applyAlignment="1">
      <alignment horizontal="center" vertical="center"/>
    </xf>
    <xf numFmtId="0" fontId="45" fillId="6" borderId="2" xfId="0" applyFont="1" applyFill="1" applyBorder="1" applyAlignment="1">
      <alignment wrapText="1"/>
    </xf>
    <xf numFmtId="0" fontId="45" fillId="11" borderId="2" xfId="0" applyFont="1" applyFill="1" applyBorder="1"/>
    <xf numFmtId="0" fontId="30" fillId="0" borderId="2" xfId="0" applyFont="1" applyFill="1" applyBorder="1" applyAlignment="1">
      <alignment wrapText="1"/>
    </xf>
    <xf numFmtId="0" fontId="46" fillId="0" borderId="2" xfId="0" applyFont="1" applyBorder="1" applyAlignment="1">
      <alignment horizontal="left" vertical="top" wrapText="1" indent="1"/>
    </xf>
    <xf numFmtId="0" fontId="30" fillId="0" borderId="2" xfId="0" applyFont="1" applyBorder="1" applyAlignment="1">
      <alignment horizontal="left" vertical="top" wrapText="1" indent="1"/>
    </xf>
    <xf numFmtId="0" fontId="46" fillId="6" borderId="2" xfId="0" applyFont="1" applyFill="1" applyBorder="1" applyAlignment="1">
      <alignment horizontal="left" vertical="top" wrapText="1" indent="1"/>
    </xf>
    <xf numFmtId="166" fontId="45" fillId="6" borderId="5" xfId="1" applyNumberFormat="1" applyFont="1" applyFill="1" applyBorder="1" applyAlignment="1">
      <alignment vertical="top" wrapText="1"/>
    </xf>
    <xf numFmtId="49" fontId="8" fillId="11" borderId="2" xfId="0" applyNumberFormat="1" applyFont="1" applyFill="1" applyBorder="1" applyAlignment="1">
      <alignment horizontal="center" vertical="center" wrapText="1"/>
    </xf>
    <xf numFmtId="0" fontId="35" fillId="11" borderId="2" xfId="0" applyFont="1" applyFill="1" applyBorder="1" applyAlignment="1">
      <alignment wrapText="1"/>
    </xf>
    <xf numFmtId="4" fontId="31" fillId="11" borderId="2" xfId="0" applyNumberFormat="1" applyFont="1" applyFill="1" applyBorder="1" applyAlignment="1">
      <alignment horizontal="center" vertical="center"/>
    </xf>
    <xf numFmtId="0" fontId="46" fillId="6" borderId="2" xfId="0" applyFont="1" applyFill="1" applyBorder="1" applyAlignment="1">
      <alignment wrapText="1"/>
    </xf>
    <xf numFmtId="0" fontId="50" fillId="0" borderId="2" xfId="0" applyFont="1" applyBorder="1" applyAlignment="1">
      <alignment wrapText="1"/>
    </xf>
    <xf numFmtId="0" fontId="49" fillId="6" borderId="2" xfId="0" applyFont="1" applyFill="1" applyBorder="1"/>
    <xf numFmtId="0" fontId="38" fillId="0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/>
    </xf>
    <xf numFmtId="0" fontId="46" fillId="6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 wrapText="1"/>
    </xf>
    <xf numFmtId="166" fontId="45" fillId="6" borderId="2" xfId="1" applyNumberFormat="1" applyFont="1" applyFill="1" applyBorder="1" applyAlignment="1">
      <alignment vertical="top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36" fillId="0" borderId="2" xfId="0" applyFont="1" applyFill="1" applyBorder="1" applyAlignment="1">
      <alignment horizontal="left" vertical="center" wrapText="1"/>
    </xf>
    <xf numFmtId="0" fontId="53" fillId="0" borderId="2" xfId="0" applyFont="1" applyFill="1" applyBorder="1" applyAlignment="1">
      <alignment wrapText="1"/>
    </xf>
    <xf numFmtId="0" fontId="35" fillId="6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45" fillId="6" borderId="2" xfId="0" applyFont="1" applyFill="1" applyBorder="1" applyAlignment="1">
      <alignment horizontal="left" vertical="top" wrapText="1"/>
    </xf>
    <xf numFmtId="0" fontId="29" fillId="11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46" fillId="0" borderId="2" xfId="0" applyFont="1" applyFill="1" applyBorder="1" applyAlignment="1">
      <alignment wrapText="1"/>
    </xf>
    <xf numFmtId="49" fontId="8" fillId="9" borderId="2" xfId="0" applyNumberFormat="1" applyFont="1" applyFill="1" applyBorder="1" applyAlignment="1">
      <alignment horizontal="center" wrapText="1"/>
    </xf>
    <xf numFmtId="0" fontId="36" fillId="0" borderId="2" xfId="0" applyFont="1" applyBorder="1" applyAlignment="1">
      <alignment horizontal="left" vertical="top" wrapText="1"/>
    </xf>
    <xf numFmtId="0" fontId="30" fillId="0" borderId="2" xfId="0" applyFont="1" applyFill="1" applyBorder="1" applyAlignment="1">
      <alignment vertical="top" wrapText="1"/>
    </xf>
    <xf numFmtId="0" fontId="54" fillId="6" borderId="2" xfId="0" applyFont="1" applyFill="1" applyBorder="1" applyAlignment="1">
      <alignment horizontal="center" wrapText="1"/>
    </xf>
    <xf numFmtId="0" fontId="50" fillId="0" borderId="5" xfId="0" applyFont="1" applyBorder="1" applyAlignment="1">
      <alignment wrapText="1"/>
    </xf>
    <xf numFmtId="0" fontId="42" fillId="11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49" fontId="17" fillId="8" borderId="2" xfId="0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wrapText="1"/>
    </xf>
    <xf numFmtId="0" fontId="55" fillId="8" borderId="2" xfId="0" applyFont="1" applyFill="1" applyBorder="1" applyAlignment="1">
      <alignment horizontal="left" wrapText="1"/>
    </xf>
    <xf numFmtId="0" fontId="55" fillId="10" borderId="2" xfId="0" applyFont="1" applyFill="1" applyBorder="1" applyAlignment="1">
      <alignment horizontal="left" wrapText="1"/>
    </xf>
    <xf numFmtId="2" fontId="8" fillId="2" borderId="2" xfId="0" applyNumberFormat="1" applyFont="1" applyFill="1" applyBorder="1"/>
    <xf numFmtId="4" fontId="31" fillId="8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/>
    </xf>
    <xf numFmtId="4" fontId="30" fillId="2" borderId="2" xfId="0" applyNumberFormat="1" applyFont="1" applyFill="1" applyBorder="1" applyAlignment="1">
      <alignment horizontal="center"/>
    </xf>
    <xf numFmtId="4" fontId="31" fillId="2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center" wrapText="1"/>
    </xf>
    <xf numFmtId="49" fontId="24" fillId="6" borderId="2" xfId="0" applyNumberFormat="1" applyFont="1" applyFill="1" applyBorder="1" applyAlignment="1">
      <alignment horizontal="center"/>
    </xf>
    <xf numFmtId="4" fontId="50" fillId="0" borderId="2" xfId="0" applyNumberFormat="1" applyFont="1" applyFill="1" applyBorder="1" applyAlignment="1">
      <alignment horizontal="center" vertical="center"/>
    </xf>
    <xf numFmtId="4" fontId="42" fillId="6" borderId="2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 wrapText="1"/>
    </xf>
    <xf numFmtId="0" fontId="50" fillId="0" borderId="2" xfId="0" applyFont="1" applyFill="1" applyBorder="1" applyAlignment="1">
      <alignment vertical="center" wrapText="1"/>
    </xf>
    <xf numFmtId="0" fontId="57" fillId="6" borderId="2" xfId="0" applyFont="1" applyFill="1" applyBorder="1" applyAlignment="1">
      <alignment wrapText="1"/>
    </xf>
    <xf numFmtId="2" fontId="0" fillId="5" borderId="2" xfId="0" applyNumberFormat="1" applyFill="1" applyBorder="1"/>
    <xf numFmtId="0" fontId="0" fillId="5" borderId="2" xfId="0" applyFill="1" applyBorder="1"/>
    <xf numFmtId="0" fontId="0" fillId="5" borderId="0" xfId="0" applyFill="1"/>
    <xf numFmtId="0" fontId="0" fillId="6" borderId="2" xfId="0" applyFill="1" applyBorder="1" applyAlignment="1">
      <alignment wrapText="1"/>
    </xf>
    <xf numFmtId="49" fontId="25" fillId="5" borderId="2" xfId="0" applyNumberFormat="1" applyFont="1" applyFill="1" applyBorder="1" applyAlignment="1">
      <alignment horizontal="center"/>
    </xf>
    <xf numFmtId="0" fontId="56" fillId="6" borderId="2" xfId="0" applyFont="1" applyFill="1" applyBorder="1"/>
    <xf numFmtId="49" fontId="31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41" fillId="6" borderId="2" xfId="0" applyNumberFormat="1" applyFont="1" applyFill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43" fillId="5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0" fillId="6" borderId="2" xfId="0" applyNumberFormat="1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44" fillId="5" borderId="2" xfId="0" applyNumberFormat="1" applyFont="1" applyFill="1" applyBorder="1" applyAlignment="1">
      <alignment horizontal="center" vertical="center"/>
    </xf>
    <xf numFmtId="49" fontId="7" fillId="11" borderId="2" xfId="0" applyNumberFormat="1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4" fontId="31" fillId="11" borderId="5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wrapText="1"/>
    </xf>
    <xf numFmtId="0" fontId="51" fillId="6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left" wrapText="1"/>
    </xf>
    <xf numFmtId="0" fontId="35" fillId="6" borderId="2" xfId="0" applyFont="1" applyFill="1" applyBorder="1" applyAlignment="1">
      <alignment horizontal="center" wrapText="1"/>
    </xf>
    <xf numFmtId="0" fontId="47" fillId="6" borderId="2" xfId="0" applyFont="1" applyFill="1" applyBorder="1" applyAlignment="1">
      <alignment horizontal="center" vertical="center" wrapText="1"/>
    </xf>
    <xf numFmtId="0" fontId="50" fillId="0" borderId="2" xfId="0" applyNumberFormat="1" applyFont="1" applyBorder="1" applyAlignment="1">
      <alignment wrapText="1"/>
    </xf>
    <xf numFmtId="0" fontId="51" fillId="6" borderId="2" xfId="0" applyFont="1" applyFill="1" applyBorder="1"/>
    <xf numFmtId="0" fontId="50" fillId="0" borderId="2" xfId="0" applyFont="1" applyBorder="1"/>
    <xf numFmtId="49" fontId="6" fillId="3" borderId="2" xfId="0" applyNumberFormat="1" applyFont="1" applyFill="1" applyBorder="1" applyAlignment="1">
      <alignment horizontal="center" wrapText="1"/>
    </xf>
    <xf numFmtId="167" fontId="30" fillId="0" borderId="2" xfId="0" applyNumberFormat="1" applyFont="1" applyBorder="1" applyAlignment="1">
      <alignment vertical="center"/>
    </xf>
    <xf numFmtId="2" fontId="3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12" fillId="11" borderId="2" xfId="0" applyFont="1" applyFill="1" applyBorder="1" applyAlignment="1">
      <alignment horizontal="right"/>
    </xf>
    <xf numFmtId="0" fontId="12" fillId="10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right"/>
    </xf>
    <xf numFmtId="0" fontId="60" fillId="0" borderId="2" xfId="0" applyFont="1" applyBorder="1" applyAlignment="1">
      <alignment horizontal="right"/>
    </xf>
    <xf numFmtId="0" fontId="60" fillId="0" borderId="2" xfId="2" applyFont="1" applyBorder="1" applyAlignment="1" applyProtection="1">
      <alignment horizontal="right"/>
    </xf>
    <xf numFmtId="0" fontId="60" fillId="6" borderId="2" xfId="0" applyFont="1" applyFill="1" applyBorder="1" applyAlignment="1">
      <alignment horizontal="right"/>
    </xf>
    <xf numFmtId="0" fontId="60" fillId="2" borderId="2" xfId="0" applyFont="1" applyFill="1" applyBorder="1" applyAlignment="1">
      <alignment horizontal="right"/>
    </xf>
    <xf numFmtId="0" fontId="60" fillId="5" borderId="2" xfId="0" applyFont="1" applyFill="1" applyBorder="1" applyAlignment="1">
      <alignment horizontal="right"/>
    </xf>
    <xf numFmtId="0" fontId="60" fillId="10" borderId="2" xfId="0" applyFont="1" applyFill="1" applyBorder="1" applyAlignment="1">
      <alignment horizontal="right"/>
    </xf>
    <xf numFmtId="0" fontId="60" fillId="9" borderId="2" xfId="0" applyFont="1" applyFill="1" applyBorder="1" applyAlignment="1">
      <alignment horizontal="right"/>
    </xf>
    <xf numFmtId="0" fontId="51" fillId="6" borderId="2" xfId="0" applyFont="1" applyFill="1" applyBorder="1" applyAlignment="1">
      <alignment wrapText="1"/>
    </xf>
    <xf numFmtId="0" fontId="50" fillId="0" borderId="2" xfId="0" applyFont="1" applyFill="1" applyBorder="1" applyAlignment="1">
      <alignment wrapText="1"/>
    </xf>
    <xf numFmtId="0" fontId="49" fillId="6" borderId="2" xfId="0" applyFont="1" applyFill="1" applyBorder="1" applyAlignment="1">
      <alignment horizontal="center" wrapText="1"/>
    </xf>
    <xf numFmtId="0" fontId="50" fillId="0" borderId="2" xfId="0" applyFont="1" applyBorder="1" applyAlignment="1">
      <alignment horizontal="left" wrapText="1"/>
    </xf>
    <xf numFmtId="0" fontId="35" fillId="6" borderId="2" xfId="0" applyFont="1" applyFill="1" applyBorder="1" applyAlignment="1">
      <alignment horizontal="left" vertical="top" wrapText="1"/>
    </xf>
    <xf numFmtId="0" fontId="42" fillId="6" borderId="5" xfId="0" applyFont="1" applyFill="1" applyBorder="1" applyAlignment="1">
      <alignment horizontal="left" vertical="top" wrapText="1"/>
    </xf>
    <xf numFmtId="0" fontId="60" fillId="11" borderId="2" xfId="2" applyFont="1" applyFill="1" applyBorder="1" applyAlignment="1" applyProtection="1">
      <alignment horizontal="right"/>
    </xf>
    <xf numFmtId="0" fontId="50" fillId="11" borderId="2" xfId="0" applyFont="1" applyFill="1" applyBorder="1" applyAlignment="1">
      <alignment vertical="center" wrapText="1"/>
    </xf>
    <xf numFmtId="4" fontId="31" fillId="11" borderId="2" xfId="0" applyNumberFormat="1" applyFont="1" applyFill="1" applyBorder="1" applyAlignment="1">
      <alignment horizontal="center" vertical="center" wrapText="1"/>
    </xf>
    <xf numFmtId="4" fontId="61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49" fillId="6" borderId="2" xfId="0" applyFont="1" applyFill="1" applyBorder="1" applyAlignment="1">
      <alignment horizontal="center"/>
    </xf>
    <xf numFmtId="0" fontId="54" fillId="6" borderId="2" xfId="0" applyFont="1" applyFill="1" applyBorder="1" applyAlignment="1">
      <alignment horizontal="center" vertical="center" wrapText="1"/>
    </xf>
    <xf numFmtId="0" fontId="62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/>
    </xf>
    <xf numFmtId="0" fontId="50" fillId="0" borderId="2" xfId="0" applyNumberFormat="1" applyFont="1" applyBorder="1" applyAlignment="1">
      <alignment horizontal="left" wrapText="1"/>
    </xf>
    <xf numFmtId="0" fontId="51" fillId="6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85"/>
  <sheetViews>
    <sheetView tabSelected="1" view="pageBreakPreview" topLeftCell="A164" zoomScale="60" zoomScaleNormal="60" workbookViewId="0">
      <selection activeCell="U164" sqref="U164:V164"/>
    </sheetView>
  </sheetViews>
  <sheetFormatPr defaultRowHeight="12.75"/>
  <cols>
    <col min="1" max="1" width="8.7109375" customWidth="1"/>
    <col min="2" max="2" width="15.5703125" customWidth="1"/>
    <col min="3" max="3" width="37.28515625" customWidth="1"/>
    <col min="4" max="4" width="111.7109375" customWidth="1"/>
    <col min="5" max="5" width="28" customWidth="1"/>
    <col min="6" max="6" width="28.5703125" customWidth="1"/>
    <col min="7" max="7" width="29.28515625" hidden="1" customWidth="1"/>
    <col min="8" max="8" width="24.85546875" hidden="1" customWidth="1"/>
    <col min="9" max="9" width="25.7109375" hidden="1" customWidth="1"/>
    <col min="10" max="10" width="24.7109375" hidden="1" customWidth="1"/>
    <col min="11" max="11" width="21.140625" hidden="1" customWidth="1"/>
    <col min="12" max="12" width="21.85546875" hidden="1" customWidth="1"/>
    <col min="13" max="13" width="24.42578125" hidden="1" customWidth="1"/>
    <col min="14" max="14" width="21.28515625" hidden="1" customWidth="1"/>
    <col min="15" max="15" width="13.42578125" hidden="1" customWidth="1"/>
    <col min="16" max="16" width="11" hidden="1" customWidth="1"/>
    <col min="17" max="17" width="12.42578125" hidden="1" customWidth="1"/>
    <col min="18" max="18" width="14.28515625" hidden="1" customWidth="1"/>
    <col min="19" max="19" width="14.5703125" hidden="1" customWidth="1"/>
    <col min="20" max="20" width="25" hidden="1" customWidth="1"/>
    <col min="21" max="21" width="30" customWidth="1"/>
    <col min="22" max="22" width="27.7109375" customWidth="1"/>
    <col min="23" max="23" width="22" customWidth="1"/>
    <col min="24" max="24" width="19.85546875" customWidth="1"/>
  </cols>
  <sheetData>
    <row r="1" spans="1:36" ht="9" customHeight="1">
      <c r="D1" s="2"/>
      <c r="E1" s="7"/>
    </row>
    <row r="2" spans="1:36" ht="0.75" customHeight="1">
      <c r="D2" s="35"/>
      <c r="E2" s="204"/>
    </row>
    <row r="3" spans="1:36" ht="6.75" hidden="1" customHeight="1">
      <c r="C3" t="s">
        <v>2</v>
      </c>
      <c r="D3" s="2"/>
      <c r="E3" s="204"/>
      <c r="F3" s="7"/>
      <c r="G3" s="7"/>
    </row>
    <row r="4" spans="1:36" ht="20.25">
      <c r="B4" s="173"/>
      <c r="C4" s="173"/>
      <c r="D4" s="173"/>
      <c r="E4" s="173"/>
      <c r="F4" s="173"/>
      <c r="G4" s="174"/>
      <c r="H4" s="174"/>
      <c r="I4" s="173"/>
    </row>
    <row r="5" spans="1:36" ht="42.75" customHeight="1">
      <c r="B5" s="332" t="s">
        <v>69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</row>
    <row r="6" spans="1:36" ht="30.75" customHeight="1">
      <c r="B6" s="333" t="s">
        <v>70</v>
      </c>
      <c r="C6" s="333"/>
      <c r="D6" s="333"/>
      <c r="E6" s="333"/>
      <c r="F6" s="333"/>
      <c r="G6" s="333"/>
      <c r="H6" s="333"/>
      <c r="I6" s="333"/>
      <c r="J6" s="333"/>
      <c r="K6" s="333"/>
      <c r="L6" s="333"/>
      <c r="P6" s="336"/>
      <c r="Q6" s="336"/>
      <c r="R6" s="336"/>
      <c r="S6" s="336"/>
      <c r="T6" s="336"/>
      <c r="U6" s="329" t="s">
        <v>127</v>
      </c>
      <c r="V6" s="329"/>
      <c r="W6" s="329"/>
      <c r="X6" s="329"/>
      <c r="Y6" s="329"/>
    </row>
    <row r="7" spans="1:36" ht="39.75" customHeight="1">
      <c r="A7" s="66"/>
      <c r="B7" s="332" t="s">
        <v>76</v>
      </c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66"/>
      <c r="N7" s="66"/>
      <c r="O7" s="66"/>
      <c r="P7" s="66"/>
      <c r="Q7" s="66"/>
      <c r="R7" s="66"/>
      <c r="S7" s="66"/>
      <c r="T7" s="66" t="s">
        <v>4</v>
      </c>
      <c r="U7" s="66"/>
      <c r="V7" s="66"/>
    </row>
    <row r="8" spans="1:36" ht="51.75" customHeight="1">
      <c r="A8" s="334" t="s">
        <v>3</v>
      </c>
      <c r="B8" s="205" t="s">
        <v>2</v>
      </c>
      <c r="C8" s="206" t="s">
        <v>54</v>
      </c>
      <c r="D8" s="337" t="s">
        <v>52</v>
      </c>
      <c r="E8" s="338" t="s">
        <v>77</v>
      </c>
      <c r="F8" s="341" t="s">
        <v>55</v>
      </c>
      <c r="G8" s="346" t="s">
        <v>109</v>
      </c>
      <c r="H8" s="175"/>
      <c r="I8" s="343" t="s">
        <v>129</v>
      </c>
      <c r="J8" s="344"/>
      <c r="K8" s="344"/>
      <c r="L8" s="344"/>
      <c r="M8" s="344"/>
      <c r="N8" s="344"/>
      <c r="O8" s="344"/>
      <c r="P8" s="344"/>
      <c r="Q8" s="344"/>
      <c r="R8" s="344"/>
      <c r="S8" s="345"/>
      <c r="T8" s="339" t="s">
        <v>128</v>
      </c>
      <c r="U8" s="327" t="s">
        <v>126</v>
      </c>
      <c r="V8" s="325" t="s">
        <v>5</v>
      </c>
      <c r="W8" s="330" t="s">
        <v>24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ht="87" customHeight="1">
      <c r="A9" s="335"/>
      <c r="B9" s="38"/>
      <c r="C9" s="207" t="s">
        <v>53</v>
      </c>
      <c r="D9" s="337"/>
      <c r="E9" s="338"/>
      <c r="F9" s="342"/>
      <c r="G9" s="347"/>
      <c r="H9" s="139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340"/>
      <c r="U9" s="328"/>
      <c r="V9" s="326"/>
      <c r="W9" s="331"/>
      <c r="X9" s="16"/>
      <c r="Y9" s="16"/>
      <c r="Z9" s="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ht="60.75" customHeight="1">
      <c r="A10" s="300">
        <v>1</v>
      </c>
      <c r="B10" s="271" t="s">
        <v>15</v>
      </c>
      <c r="C10" s="273" t="s">
        <v>56</v>
      </c>
      <c r="D10" s="272"/>
      <c r="E10" s="274">
        <f>E11</f>
        <v>8730910.7300000004</v>
      </c>
      <c r="F10" s="274">
        <f t="shared" ref="F10:V11" si="0">F11</f>
        <v>7856249</v>
      </c>
      <c r="G10" s="274">
        <f t="shared" si="0"/>
        <v>7856249</v>
      </c>
      <c r="H10" s="274">
        <f t="shared" si="0"/>
        <v>0</v>
      </c>
      <c r="I10" s="274">
        <f t="shared" si="0"/>
        <v>0</v>
      </c>
      <c r="J10" s="274">
        <f t="shared" si="0"/>
        <v>0</v>
      </c>
      <c r="K10" s="274">
        <f t="shared" si="0"/>
        <v>0</v>
      </c>
      <c r="L10" s="274">
        <f t="shared" si="0"/>
        <v>0</v>
      </c>
      <c r="M10" s="274">
        <f t="shared" si="0"/>
        <v>0</v>
      </c>
      <c r="N10" s="274">
        <f t="shared" si="0"/>
        <v>0</v>
      </c>
      <c r="O10" s="274">
        <f t="shared" si="0"/>
        <v>0</v>
      </c>
      <c r="P10" s="274">
        <f t="shared" si="0"/>
        <v>0</v>
      </c>
      <c r="Q10" s="274">
        <f t="shared" si="0"/>
        <v>0</v>
      </c>
      <c r="R10" s="274">
        <f t="shared" si="0"/>
        <v>0</v>
      </c>
      <c r="S10" s="274">
        <f t="shared" si="0"/>
        <v>0</v>
      </c>
      <c r="T10" s="274">
        <f t="shared" si="0"/>
        <v>0</v>
      </c>
      <c r="U10" s="274">
        <f t="shared" si="0"/>
        <v>3648700</v>
      </c>
      <c r="V10" s="274">
        <f t="shared" si="0"/>
        <v>874661.73000000045</v>
      </c>
      <c r="W10" s="137">
        <f t="shared" ref="W10:W65" si="1">U10*100/E10</f>
        <v>41.790600234438543</v>
      </c>
      <c r="X10" s="16"/>
      <c r="Y10" s="16"/>
      <c r="Z10" s="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57.75" customHeight="1">
      <c r="A11" s="301">
        <v>2</v>
      </c>
      <c r="B11" s="73" t="s">
        <v>37</v>
      </c>
      <c r="C11" s="275" t="s">
        <v>36</v>
      </c>
      <c r="D11" s="196"/>
      <c r="E11" s="94">
        <f>E12</f>
        <v>8730910.7300000004</v>
      </c>
      <c r="F11" s="94">
        <f t="shared" si="0"/>
        <v>7856249</v>
      </c>
      <c r="G11" s="94">
        <f t="shared" si="0"/>
        <v>7856249</v>
      </c>
      <c r="H11" s="94">
        <f t="shared" si="0"/>
        <v>0</v>
      </c>
      <c r="I11" s="94">
        <f t="shared" si="0"/>
        <v>0</v>
      </c>
      <c r="J11" s="94">
        <f t="shared" si="0"/>
        <v>0</v>
      </c>
      <c r="K11" s="94">
        <f t="shared" si="0"/>
        <v>0</v>
      </c>
      <c r="L11" s="94">
        <f t="shared" si="0"/>
        <v>0</v>
      </c>
      <c r="M11" s="94">
        <f t="shared" si="0"/>
        <v>0</v>
      </c>
      <c r="N11" s="94">
        <f t="shared" si="0"/>
        <v>0</v>
      </c>
      <c r="O11" s="94">
        <f t="shared" si="0"/>
        <v>0</v>
      </c>
      <c r="P11" s="94">
        <f t="shared" si="0"/>
        <v>0</v>
      </c>
      <c r="Q11" s="94">
        <f t="shared" si="0"/>
        <v>0</v>
      </c>
      <c r="R11" s="94">
        <f t="shared" si="0"/>
        <v>0</v>
      </c>
      <c r="S11" s="94">
        <f t="shared" si="0"/>
        <v>0</v>
      </c>
      <c r="T11" s="94">
        <f t="shared" si="0"/>
        <v>0</v>
      </c>
      <c r="U11" s="94">
        <f t="shared" si="0"/>
        <v>3648700</v>
      </c>
      <c r="V11" s="94">
        <f t="shared" si="0"/>
        <v>874661.73000000045</v>
      </c>
      <c r="W11" s="137">
        <f t="shared" si="1"/>
        <v>41.790600234438543</v>
      </c>
      <c r="X11" s="40"/>
      <c r="Y11" s="40"/>
      <c r="Z11" s="40"/>
      <c r="AA11" s="40"/>
      <c r="AB11" s="40"/>
      <c r="AC11" s="40"/>
      <c r="AD11" s="40"/>
      <c r="AE11" s="16"/>
      <c r="AF11" s="16"/>
      <c r="AG11" s="16"/>
      <c r="AH11" s="16"/>
      <c r="AI11" s="16"/>
      <c r="AJ11" s="16"/>
    </row>
    <row r="12" spans="1:36" ht="161.25" customHeight="1">
      <c r="A12" s="301">
        <v>3</v>
      </c>
      <c r="B12" s="72" t="s">
        <v>12</v>
      </c>
      <c r="C12" s="276" t="s">
        <v>31</v>
      </c>
      <c r="D12" s="239" t="s">
        <v>94</v>
      </c>
      <c r="E12" s="128">
        <v>8730910.7300000004</v>
      </c>
      <c r="F12" s="136">
        <f>G12+T12</f>
        <v>7856249</v>
      </c>
      <c r="G12" s="138">
        <v>7856249</v>
      </c>
      <c r="H12" s="141"/>
      <c r="I12" s="136"/>
      <c r="J12" s="136"/>
      <c r="K12" s="136"/>
      <c r="L12" s="136"/>
      <c r="M12" s="136"/>
      <c r="N12" s="136"/>
      <c r="O12" s="136"/>
      <c r="P12" s="136"/>
      <c r="Q12" s="136"/>
      <c r="R12" s="138"/>
      <c r="S12" s="138"/>
      <c r="T12" s="138">
        <f>H12+I12+J12+K12+L12</f>
        <v>0</v>
      </c>
      <c r="U12" s="136">
        <v>3648700</v>
      </c>
      <c r="V12" s="141">
        <f>E12-F12</f>
        <v>874661.73000000045</v>
      </c>
      <c r="W12" s="137">
        <f t="shared" si="1"/>
        <v>41.790600234438543</v>
      </c>
      <c r="X12" s="40"/>
      <c r="Y12" s="40"/>
      <c r="Z12" s="40"/>
      <c r="AA12" s="40"/>
      <c r="AB12" s="40"/>
      <c r="AC12" s="40"/>
      <c r="AD12" s="40"/>
      <c r="AE12" s="16"/>
      <c r="AF12" s="16"/>
      <c r="AG12" s="16"/>
      <c r="AH12" s="16"/>
      <c r="AI12" s="16"/>
      <c r="AJ12" s="16"/>
    </row>
    <row r="13" spans="1:36" ht="161.25" customHeight="1">
      <c r="A13" s="313">
        <v>4</v>
      </c>
      <c r="B13" s="107" t="s">
        <v>18</v>
      </c>
      <c r="C13" s="168" t="s">
        <v>47</v>
      </c>
      <c r="D13" s="314"/>
      <c r="E13" s="315">
        <f>E14</f>
        <v>1776594</v>
      </c>
      <c r="F13" s="315">
        <f t="shared" ref="F13:W13" si="2">F14</f>
        <v>1776594</v>
      </c>
      <c r="G13" s="315">
        <f t="shared" si="2"/>
        <v>1776594</v>
      </c>
      <c r="H13" s="315">
        <f t="shared" si="2"/>
        <v>0</v>
      </c>
      <c r="I13" s="315">
        <f t="shared" si="2"/>
        <v>0</v>
      </c>
      <c r="J13" s="315">
        <f t="shared" si="2"/>
        <v>0</v>
      </c>
      <c r="K13" s="315">
        <f t="shared" si="2"/>
        <v>0</v>
      </c>
      <c r="L13" s="315">
        <f t="shared" si="2"/>
        <v>0</v>
      </c>
      <c r="M13" s="315">
        <f t="shared" si="2"/>
        <v>0</v>
      </c>
      <c r="N13" s="315">
        <f t="shared" si="2"/>
        <v>0</v>
      </c>
      <c r="O13" s="315">
        <f t="shared" si="2"/>
        <v>0</v>
      </c>
      <c r="P13" s="315">
        <f t="shared" si="2"/>
        <v>0</v>
      </c>
      <c r="Q13" s="315">
        <f t="shared" si="2"/>
        <v>0</v>
      </c>
      <c r="R13" s="315">
        <f t="shared" si="2"/>
        <v>0</v>
      </c>
      <c r="S13" s="315">
        <f t="shared" si="2"/>
        <v>0</v>
      </c>
      <c r="T13" s="315">
        <f t="shared" si="2"/>
        <v>0</v>
      </c>
      <c r="U13" s="315">
        <f t="shared" si="2"/>
        <v>0</v>
      </c>
      <c r="V13" s="315">
        <f t="shared" si="2"/>
        <v>0</v>
      </c>
      <c r="W13" s="128">
        <f t="shared" si="2"/>
        <v>0</v>
      </c>
      <c r="X13" s="40"/>
      <c r="Y13" s="40"/>
      <c r="Z13" s="40"/>
      <c r="AA13" s="40"/>
      <c r="AB13" s="40"/>
      <c r="AC13" s="40"/>
      <c r="AD13" s="40"/>
      <c r="AE13" s="16"/>
      <c r="AF13" s="16"/>
      <c r="AG13" s="16"/>
      <c r="AH13" s="16"/>
      <c r="AI13" s="16"/>
      <c r="AJ13" s="16"/>
    </row>
    <row r="14" spans="1:36" ht="72.75" customHeight="1">
      <c r="A14" s="302">
        <v>5</v>
      </c>
      <c r="B14" s="286" t="s">
        <v>101</v>
      </c>
      <c r="C14" s="97"/>
      <c r="D14" s="65"/>
      <c r="E14" s="94">
        <f>E15</f>
        <v>1776594</v>
      </c>
      <c r="F14" s="94">
        <f t="shared" ref="F14:V14" si="3">F15</f>
        <v>1776594</v>
      </c>
      <c r="G14" s="94">
        <f t="shared" si="3"/>
        <v>1776594</v>
      </c>
      <c r="H14" s="94">
        <f t="shared" si="3"/>
        <v>0</v>
      </c>
      <c r="I14" s="94">
        <f t="shared" si="3"/>
        <v>0</v>
      </c>
      <c r="J14" s="94">
        <f t="shared" si="3"/>
        <v>0</v>
      </c>
      <c r="K14" s="94">
        <f t="shared" si="3"/>
        <v>0</v>
      </c>
      <c r="L14" s="94">
        <f t="shared" si="3"/>
        <v>0</v>
      </c>
      <c r="M14" s="94">
        <f t="shared" si="3"/>
        <v>0</v>
      </c>
      <c r="N14" s="94">
        <f t="shared" si="3"/>
        <v>0</v>
      </c>
      <c r="O14" s="94">
        <f t="shared" si="3"/>
        <v>0</v>
      </c>
      <c r="P14" s="94">
        <f t="shared" si="3"/>
        <v>0</v>
      </c>
      <c r="Q14" s="94">
        <f t="shared" si="3"/>
        <v>0</v>
      </c>
      <c r="R14" s="94">
        <f t="shared" si="3"/>
        <v>0</v>
      </c>
      <c r="S14" s="94">
        <f t="shared" si="3"/>
        <v>0</v>
      </c>
      <c r="T14" s="94">
        <f t="shared" si="3"/>
        <v>0</v>
      </c>
      <c r="U14" s="94">
        <f t="shared" si="3"/>
        <v>0</v>
      </c>
      <c r="V14" s="94">
        <f t="shared" si="3"/>
        <v>0</v>
      </c>
      <c r="W14" s="137">
        <f t="shared" si="1"/>
        <v>0</v>
      </c>
      <c r="X14" s="40"/>
      <c r="Y14" s="40"/>
      <c r="Z14" s="40"/>
      <c r="AA14" s="40"/>
      <c r="AB14" s="40"/>
      <c r="AC14" s="40"/>
      <c r="AD14" s="40"/>
      <c r="AE14" s="16"/>
      <c r="AF14" s="16"/>
      <c r="AG14" s="16"/>
      <c r="AH14" s="16"/>
      <c r="AI14" s="16"/>
      <c r="AJ14" s="16"/>
    </row>
    <row r="15" spans="1:36" ht="112.5" customHeight="1">
      <c r="A15" s="303">
        <v>6</v>
      </c>
      <c r="B15" s="20">
        <v>3110</v>
      </c>
      <c r="C15" s="100" t="s">
        <v>32</v>
      </c>
      <c r="D15" s="82" t="s">
        <v>102</v>
      </c>
      <c r="E15" s="128">
        <v>1776594</v>
      </c>
      <c r="F15" s="136">
        <f>G15+T15</f>
        <v>1776594</v>
      </c>
      <c r="G15" s="138">
        <v>1776594</v>
      </c>
      <c r="H15" s="141"/>
      <c r="I15" s="254"/>
      <c r="J15" s="136"/>
      <c r="K15" s="136"/>
      <c r="L15" s="136"/>
      <c r="M15" s="136"/>
      <c r="N15" s="136"/>
      <c r="O15" s="136"/>
      <c r="P15" s="136"/>
      <c r="Q15" s="136"/>
      <c r="R15" s="138"/>
      <c r="S15" s="138"/>
      <c r="T15" s="138">
        <f>H15+I15+J15</f>
        <v>0</v>
      </c>
      <c r="U15" s="136">
        <v>0</v>
      </c>
      <c r="V15" s="141">
        <f>E15-F15</f>
        <v>0</v>
      </c>
      <c r="W15" s="137">
        <f t="shared" si="1"/>
        <v>0</v>
      </c>
      <c r="X15" s="40"/>
      <c r="Y15" s="40"/>
      <c r="Z15" s="40"/>
      <c r="AA15" s="40"/>
      <c r="AB15" s="40"/>
      <c r="AC15" s="40"/>
      <c r="AD15" s="40"/>
      <c r="AE15" s="16"/>
      <c r="AF15" s="16"/>
      <c r="AG15" s="16"/>
      <c r="AH15" s="16"/>
      <c r="AI15" s="16"/>
      <c r="AJ15" s="16"/>
    </row>
    <row r="16" spans="1:36" ht="0.75" customHeight="1">
      <c r="A16" s="302">
        <v>7</v>
      </c>
      <c r="B16" s="73"/>
      <c r="C16" s="76"/>
      <c r="D16" s="127"/>
      <c r="E16" s="94">
        <f>E17</f>
        <v>0</v>
      </c>
      <c r="F16" s="94">
        <f t="shared" ref="F16:V16" si="4">F17</f>
        <v>0</v>
      </c>
      <c r="G16" s="94">
        <f t="shared" si="4"/>
        <v>0</v>
      </c>
      <c r="H16" s="94">
        <f t="shared" si="4"/>
        <v>0</v>
      </c>
      <c r="I16" s="94">
        <f t="shared" si="4"/>
        <v>0</v>
      </c>
      <c r="J16" s="94">
        <f t="shared" si="4"/>
        <v>0</v>
      </c>
      <c r="K16" s="94">
        <f t="shared" si="4"/>
        <v>0</v>
      </c>
      <c r="L16" s="94">
        <f t="shared" si="4"/>
        <v>0</v>
      </c>
      <c r="M16" s="94">
        <f t="shared" si="4"/>
        <v>0</v>
      </c>
      <c r="N16" s="94">
        <f t="shared" si="4"/>
        <v>0</v>
      </c>
      <c r="O16" s="94">
        <f t="shared" si="4"/>
        <v>0</v>
      </c>
      <c r="P16" s="94">
        <f t="shared" si="4"/>
        <v>0</v>
      </c>
      <c r="Q16" s="94">
        <f t="shared" si="4"/>
        <v>0</v>
      </c>
      <c r="R16" s="94">
        <f t="shared" si="4"/>
        <v>0</v>
      </c>
      <c r="S16" s="94">
        <f t="shared" si="4"/>
        <v>0</v>
      </c>
      <c r="T16" s="94">
        <f t="shared" si="4"/>
        <v>0</v>
      </c>
      <c r="U16" s="94">
        <f t="shared" si="4"/>
        <v>0</v>
      </c>
      <c r="V16" s="94">
        <f t="shared" si="4"/>
        <v>0</v>
      </c>
      <c r="W16" s="137" t="e">
        <f t="shared" si="1"/>
        <v>#DIV/0!</v>
      </c>
      <c r="X16" s="40"/>
      <c r="Y16" s="40"/>
      <c r="Z16" s="40"/>
      <c r="AA16" s="40"/>
      <c r="AB16" s="40"/>
      <c r="AC16" s="40"/>
      <c r="AD16" s="40"/>
      <c r="AE16" s="16"/>
      <c r="AF16" s="16"/>
      <c r="AG16" s="16"/>
      <c r="AH16" s="16"/>
      <c r="AI16" s="16"/>
      <c r="AJ16" s="16"/>
    </row>
    <row r="17" spans="1:36" ht="87.75" hidden="1" customHeight="1">
      <c r="A17" s="303"/>
      <c r="B17" s="72"/>
      <c r="C17" s="130"/>
      <c r="D17" s="102"/>
      <c r="E17" s="128"/>
      <c r="F17" s="136">
        <f>G17+T17</f>
        <v>0</v>
      </c>
      <c r="G17" s="138"/>
      <c r="H17" s="141"/>
      <c r="I17" s="136"/>
      <c r="J17" s="136"/>
      <c r="K17" s="136"/>
      <c r="L17" s="136"/>
      <c r="M17" s="136"/>
      <c r="N17" s="136"/>
      <c r="O17" s="136"/>
      <c r="P17" s="136"/>
      <c r="Q17" s="136"/>
      <c r="R17" s="138"/>
      <c r="S17" s="138"/>
      <c r="T17" s="138">
        <f>H17+I17+J17+K17+L17</f>
        <v>0</v>
      </c>
      <c r="U17" s="141"/>
      <c r="V17" s="141">
        <f>E17-F17</f>
        <v>0</v>
      </c>
      <c r="W17" s="137" t="e">
        <f t="shared" si="1"/>
        <v>#DIV/0!</v>
      </c>
      <c r="X17" s="40"/>
      <c r="Y17" s="40"/>
      <c r="Z17" s="40"/>
      <c r="AA17" s="40"/>
      <c r="AB17" s="40"/>
      <c r="AC17" s="40"/>
      <c r="AD17" s="40"/>
      <c r="AE17" s="16"/>
      <c r="AF17" s="16"/>
      <c r="AG17" s="16"/>
      <c r="AH17" s="16"/>
      <c r="AI17" s="16"/>
      <c r="AJ17" s="16"/>
    </row>
    <row r="18" spans="1:36" ht="48.75" hidden="1" customHeight="1">
      <c r="A18" s="302"/>
      <c r="B18" s="73" t="s">
        <v>26</v>
      </c>
      <c r="C18" s="96" t="s">
        <v>27</v>
      </c>
      <c r="D18" s="98" t="s">
        <v>27</v>
      </c>
      <c r="E18" s="94">
        <f>E22+E19+E20+E23+E24+E25+E26+E21+E27</f>
        <v>0</v>
      </c>
      <c r="F18" s="94">
        <f t="shared" ref="F18:V18" si="5">F22+F19+F20+F23+F24+F25+F26+F21+F27</f>
        <v>0</v>
      </c>
      <c r="G18" s="94">
        <f t="shared" si="5"/>
        <v>0</v>
      </c>
      <c r="H18" s="94">
        <f t="shared" si="5"/>
        <v>0</v>
      </c>
      <c r="I18" s="94">
        <f t="shared" si="5"/>
        <v>0</v>
      </c>
      <c r="J18" s="94">
        <f t="shared" si="5"/>
        <v>0</v>
      </c>
      <c r="K18" s="94">
        <f t="shared" si="5"/>
        <v>0</v>
      </c>
      <c r="L18" s="94">
        <f t="shared" si="5"/>
        <v>0</v>
      </c>
      <c r="M18" s="94">
        <f t="shared" si="5"/>
        <v>0</v>
      </c>
      <c r="N18" s="94">
        <f t="shared" si="5"/>
        <v>0</v>
      </c>
      <c r="O18" s="94">
        <f t="shared" si="5"/>
        <v>0</v>
      </c>
      <c r="P18" s="94">
        <f t="shared" si="5"/>
        <v>0</v>
      </c>
      <c r="Q18" s="94">
        <f t="shared" si="5"/>
        <v>0</v>
      </c>
      <c r="R18" s="94">
        <f t="shared" si="5"/>
        <v>0</v>
      </c>
      <c r="S18" s="94">
        <f t="shared" si="5"/>
        <v>0</v>
      </c>
      <c r="T18" s="94">
        <f t="shared" si="5"/>
        <v>0</v>
      </c>
      <c r="U18" s="94">
        <f t="shared" si="5"/>
        <v>0</v>
      </c>
      <c r="V18" s="94">
        <f t="shared" si="5"/>
        <v>0</v>
      </c>
      <c r="W18" s="137" t="e">
        <f t="shared" si="1"/>
        <v>#DIV/0!</v>
      </c>
      <c r="X18" s="40"/>
      <c r="Y18" s="40"/>
      <c r="Z18" s="40"/>
      <c r="AA18" s="40"/>
      <c r="AB18" s="40"/>
      <c r="AC18" s="40"/>
      <c r="AD18" s="40"/>
      <c r="AE18" s="16"/>
      <c r="AF18" s="16"/>
      <c r="AG18" s="16"/>
      <c r="AH18" s="16"/>
      <c r="AI18" s="16"/>
      <c r="AJ18" s="16"/>
    </row>
    <row r="19" spans="1:36" ht="69" hidden="1" customHeight="1">
      <c r="A19" s="304"/>
      <c r="B19" s="118" t="s">
        <v>34</v>
      </c>
      <c r="C19" s="116" t="s">
        <v>35</v>
      </c>
      <c r="D19" s="103"/>
      <c r="E19" s="117"/>
      <c r="F19" s="136">
        <f t="shared" ref="F19:F25" si="6">G19+T19</f>
        <v>0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17">
        <f t="shared" ref="T19:T27" si="7">H19+I19+J19+K19+L19+M19+N19+O19+P19+Q19</f>
        <v>0</v>
      </c>
      <c r="U19" s="117"/>
      <c r="V19" s="117">
        <f t="shared" ref="V19:V27" si="8">E19-F19</f>
        <v>0</v>
      </c>
      <c r="W19" s="137" t="e">
        <f t="shared" si="1"/>
        <v>#DIV/0!</v>
      </c>
      <c r="X19" s="40"/>
      <c r="Y19" s="40"/>
      <c r="Z19" s="40"/>
      <c r="AA19" s="40"/>
      <c r="AB19" s="40"/>
      <c r="AC19" s="40"/>
      <c r="AD19" s="40"/>
      <c r="AE19" s="16"/>
      <c r="AF19" s="16"/>
      <c r="AG19" s="16"/>
      <c r="AH19" s="16"/>
      <c r="AI19" s="16"/>
      <c r="AJ19" s="16"/>
    </row>
    <row r="20" spans="1:36" ht="65.25" hidden="1" customHeight="1">
      <c r="A20" s="304"/>
      <c r="B20" s="118" t="s">
        <v>34</v>
      </c>
      <c r="C20" s="116" t="s">
        <v>35</v>
      </c>
      <c r="D20" s="103"/>
      <c r="E20" s="117"/>
      <c r="F20" s="136">
        <f t="shared" si="6"/>
        <v>0</v>
      </c>
      <c r="G20" s="117"/>
      <c r="H20" s="117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17">
        <f t="shared" si="7"/>
        <v>0</v>
      </c>
      <c r="U20" s="117"/>
      <c r="V20" s="117">
        <f t="shared" si="8"/>
        <v>0</v>
      </c>
      <c r="W20" s="137" t="e">
        <f t="shared" si="1"/>
        <v>#DIV/0!</v>
      </c>
      <c r="X20" s="40"/>
      <c r="Y20" s="40"/>
      <c r="Z20" s="40"/>
      <c r="AA20" s="40"/>
      <c r="AB20" s="40"/>
      <c r="AC20" s="40"/>
      <c r="AD20" s="40"/>
      <c r="AE20" s="16"/>
      <c r="AF20" s="16"/>
      <c r="AG20" s="16"/>
      <c r="AH20" s="16"/>
      <c r="AI20" s="16"/>
      <c r="AJ20" s="16"/>
    </row>
    <row r="21" spans="1:36" ht="77.25" hidden="1" customHeight="1">
      <c r="A21" s="304"/>
      <c r="B21" s="118" t="s">
        <v>34</v>
      </c>
      <c r="C21" s="116" t="s">
        <v>35</v>
      </c>
      <c r="D21" s="105"/>
      <c r="E21" s="117"/>
      <c r="F21" s="136">
        <f t="shared" si="6"/>
        <v>0</v>
      </c>
      <c r="G21" s="117"/>
      <c r="H21" s="117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17"/>
      <c r="U21" s="117"/>
      <c r="V21" s="117">
        <f t="shared" si="8"/>
        <v>0</v>
      </c>
      <c r="W21" s="137" t="e">
        <f t="shared" si="1"/>
        <v>#DIV/0!</v>
      </c>
      <c r="X21" s="40"/>
      <c r="Y21" s="40"/>
      <c r="Z21" s="40"/>
      <c r="AA21" s="40"/>
      <c r="AB21" s="40"/>
      <c r="AC21" s="40"/>
      <c r="AD21" s="40"/>
      <c r="AE21" s="16"/>
      <c r="AF21" s="16"/>
      <c r="AG21" s="16"/>
      <c r="AH21" s="16"/>
      <c r="AI21" s="16"/>
      <c r="AJ21" s="16"/>
    </row>
    <row r="22" spans="1:36" ht="57.75" hidden="1" customHeight="1">
      <c r="A22" s="304"/>
      <c r="B22" s="72" t="s">
        <v>14</v>
      </c>
      <c r="C22" s="95" t="s">
        <v>28</v>
      </c>
      <c r="D22" s="103"/>
      <c r="E22" s="99"/>
      <c r="F22" s="136">
        <f t="shared" si="6"/>
        <v>0</v>
      </c>
      <c r="G22" s="117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17">
        <f t="shared" si="7"/>
        <v>0</v>
      </c>
      <c r="U22" s="117"/>
      <c r="V22" s="117">
        <f t="shared" si="8"/>
        <v>0</v>
      </c>
      <c r="W22" s="137" t="e">
        <f t="shared" si="1"/>
        <v>#DIV/0!</v>
      </c>
      <c r="X22" s="40"/>
      <c r="Y22" s="40"/>
      <c r="Z22" s="40"/>
      <c r="AA22" s="40"/>
      <c r="AB22" s="40"/>
      <c r="AC22" s="40"/>
      <c r="AD22" s="40"/>
      <c r="AE22" s="16"/>
      <c r="AF22" s="16"/>
      <c r="AG22" s="16"/>
      <c r="AH22" s="16"/>
      <c r="AI22" s="16"/>
      <c r="AJ22" s="16"/>
    </row>
    <row r="23" spans="1:36" ht="60" hidden="1" customHeight="1">
      <c r="A23" s="304"/>
      <c r="B23" s="118" t="s">
        <v>14</v>
      </c>
      <c r="C23" s="95" t="s">
        <v>28</v>
      </c>
      <c r="D23" s="103"/>
      <c r="E23" s="117"/>
      <c r="F23" s="136">
        <f t="shared" si="6"/>
        <v>0</v>
      </c>
      <c r="G23" s="117"/>
      <c r="H23" s="117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17">
        <f t="shared" si="7"/>
        <v>0</v>
      </c>
      <c r="U23" s="117"/>
      <c r="V23" s="117">
        <f t="shared" si="8"/>
        <v>0</v>
      </c>
      <c r="W23" s="137" t="e">
        <f t="shared" si="1"/>
        <v>#DIV/0!</v>
      </c>
      <c r="X23" s="40"/>
      <c r="Y23" s="40"/>
      <c r="Z23" s="40"/>
      <c r="AA23" s="40"/>
      <c r="AB23" s="40"/>
      <c r="AC23" s="40"/>
      <c r="AD23" s="40"/>
      <c r="AE23" s="16"/>
      <c r="AF23" s="16"/>
      <c r="AG23" s="16"/>
      <c r="AH23" s="16"/>
      <c r="AI23" s="16"/>
      <c r="AJ23" s="16"/>
    </row>
    <row r="24" spans="1:36" ht="206.25" hidden="1" customHeight="1">
      <c r="A24" s="304"/>
      <c r="B24" s="118" t="s">
        <v>14</v>
      </c>
      <c r="C24" s="95" t="s">
        <v>28</v>
      </c>
      <c r="D24" s="103"/>
      <c r="E24" s="117"/>
      <c r="F24" s="136">
        <f t="shared" si="6"/>
        <v>0</v>
      </c>
      <c r="G24" s="117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17">
        <f t="shared" si="7"/>
        <v>0</v>
      </c>
      <c r="U24" s="117"/>
      <c r="V24" s="117">
        <f t="shared" si="8"/>
        <v>0</v>
      </c>
      <c r="W24" s="137" t="e">
        <f t="shared" si="1"/>
        <v>#DIV/0!</v>
      </c>
      <c r="X24" s="40"/>
      <c r="Y24" s="40"/>
      <c r="Z24" s="40"/>
      <c r="AA24" s="40"/>
      <c r="AB24" s="40"/>
      <c r="AC24" s="40"/>
      <c r="AD24" s="40"/>
      <c r="AE24" s="16"/>
      <c r="AF24" s="16"/>
      <c r="AG24" s="16"/>
      <c r="AH24" s="16"/>
      <c r="AI24" s="16"/>
      <c r="AJ24" s="16"/>
    </row>
    <row r="25" spans="1:36" ht="85.5" hidden="1" customHeight="1">
      <c r="A25" s="304"/>
      <c r="B25" s="118" t="s">
        <v>14</v>
      </c>
      <c r="C25" s="95" t="s">
        <v>28</v>
      </c>
      <c r="D25" s="103"/>
      <c r="E25" s="117"/>
      <c r="F25" s="136">
        <f t="shared" si="6"/>
        <v>0</v>
      </c>
      <c r="G25" s="117"/>
      <c r="H25" s="117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17">
        <f t="shared" si="7"/>
        <v>0</v>
      </c>
      <c r="U25" s="117"/>
      <c r="V25" s="117">
        <f t="shared" si="8"/>
        <v>0</v>
      </c>
      <c r="W25" s="137" t="e">
        <f t="shared" si="1"/>
        <v>#DIV/0!</v>
      </c>
      <c r="X25" s="40"/>
      <c r="Y25" s="40"/>
      <c r="Z25" s="40"/>
      <c r="AA25" s="40"/>
      <c r="AB25" s="40"/>
      <c r="AC25" s="40"/>
      <c r="AD25" s="40"/>
      <c r="AE25" s="16"/>
      <c r="AF25" s="16"/>
      <c r="AG25" s="16"/>
      <c r="AH25" s="16"/>
      <c r="AI25" s="16"/>
      <c r="AJ25" s="16"/>
    </row>
    <row r="26" spans="1:36" ht="63" hidden="1" customHeight="1">
      <c r="A26" s="303"/>
      <c r="B26" s="39">
        <v>3142</v>
      </c>
      <c r="C26" s="95" t="s">
        <v>28</v>
      </c>
      <c r="D26" s="103"/>
      <c r="E26" s="119"/>
      <c r="F26" s="136">
        <f>G26+T26</f>
        <v>0</v>
      </c>
      <c r="G26" s="138"/>
      <c r="H26" s="141"/>
      <c r="I26" s="136"/>
      <c r="J26" s="136"/>
      <c r="K26" s="136"/>
      <c r="L26" s="136"/>
      <c r="M26" s="136"/>
      <c r="N26" s="136"/>
      <c r="O26" s="136"/>
      <c r="P26" s="136"/>
      <c r="Q26" s="136"/>
      <c r="R26" s="138"/>
      <c r="S26" s="138"/>
      <c r="T26" s="117">
        <f t="shared" si="7"/>
        <v>0</v>
      </c>
      <c r="U26" s="136"/>
      <c r="V26" s="117">
        <f t="shared" si="8"/>
        <v>0</v>
      </c>
      <c r="W26" s="137" t="e">
        <f t="shared" si="1"/>
        <v>#DIV/0!</v>
      </c>
      <c r="X26" s="40"/>
      <c r="Y26" s="40"/>
      <c r="Z26" s="40"/>
      <c r="AA26" s="40"/>
      <c r="AB26" s="40"/>
      <c r="AC26" s="40"/>
      <c r="AD26" s="40"/>
      <c r="AE26" s="16"/>
      <c r="AF26" s="16"/>
      <c r="AG26" s="16"/>
      <c r="AH26" s="16"/>
      <c r="AI26" s="16"/>
      <c r="AJ26" s="16"/>
    </row>
    <row r="27" spans="1:36" ht="111.75" hidden="1" customHeight="1">
      <c r="A27" s="303"/>
      <c r="B27" s="39">
        <v>3132</v>
      </c>
      <c r="C27" s="116" t="s">
        <v>0</v>
      </c>
      <c r="D27" s="131"/>
      <c r="E27" s="117"/>
      <c r="F27" s="136">
        <f>G27+T27</f>
        <v>0</v>
      </c>
      <c r="G27" s="138"/>
      <c r="H27" s="141"/>
      <c r="I27" s="136"/>
      <c r="J27" s="136"/>
      <c r="K27" s="136"/>
      <c r="L27" s="136"/>
      <c r="M27" s="136"/>
      <c r="N27" s="136"/>
      <c r="O27" s="136"/>
      <c r="P27" s="136"/>
      <c r="Q27" s="136"/>
      <c r="R27" s="138"/>
      <c r="S27" s="138"/>
      <c r="T27" s="117">
        <f t="shared" si="7"/>
        <v>0</v>
      </c>
      <c r="U27" s="136"/>
      <c r="V27" s="117">
        <f t="shared" si="8"/>
        <v>0</v>
      </c>
      <c r="W27" s="137" t="e">
        <f t="shared" si="1"/>
        <v>#DIV/0!</v>
      </c>
      <c r="X27" s="40"/>
      <c r="Y27" s="40"/>
      <c r="Z27" s="40"/>
      <c r="AA27" s="40"/>
      <c r="AB27" s="40"/>
      <c r="AC27" s="40"/>
      <c r="AD27" s="40"/>
      <c r="AE27" s="16"/>
      <c r="AF27" s="16"/>
      <c r="AG27" s="16"/>
      <c r="AH27" s="16"/>
      <c r="AI27" s="16"/>
      <c r="AJ27" s="16"/>
    </row>
    <row r="28" spans="1:36" ht="96.75" hidden="1" customHeight="1">
      <c r="A28" s="302"/>
      <c r="B28" s="77">
        <v>1217361</v>
      </c>
      <c r="C28" s="78" t="s">
        <v>22</v>
      </c>
      <c r="D28" s="120"/>
      <c r="E28" s="94">
        <f>E30+E29</f>
        <v>0</v>
      </c>
      <c r="F28" s="94">
        <f t="shared" ref="F28:T28" si="9">F30+F29</f>
        <v>0</v>
      </c>
      <c r="G28" s="94">
        <f t="shared" si="9"/>
        <v>0</v>
      </c>
      <c r="H28" s="94">
        <f t="shared" si="9"/>
        <v>0</v>
      </c>
      <c r="I28" s="94">
        <f t="shared" si="9"/>
        <v>0</v>
      </c>
      <c r="J28" s="94">
        <f t="shared" si="9"/>
        <v>0</v>
      </c>
      <c r="K28" s="94">
        <f t="shared" si="9"/>
        <v>0</v>
      </c>
      <c r="L28" s="94">
        <f t="shared" si="9"/>
        <v>0</v>
      </c>
      <c r="M28" s="94">
        <f t="shared" si="9"/>
        <v>0</v>
      </c>
      <c r="N28" s="94">
        <f t="shared" si="9"/>
        <v>0</v>
      </c>
      <c r="O28" s="94">
        <f t="shared" si="9"/>
        <v>0</v>
      </c>
      <c r="P28" s="94">
        <f t="shared" si="9"/>
        <v>0</v>
      </c>
      <c r="Q28" s="94">
        <f t="shared" si="9"/>
        <v>0</v>
      </c>
      <c r="R28" s="94">
        <f t="shared" si="9"/>
        <v>0</v>
      </c>
      <c r="S28" s="94">
        <f t="shared" si="9"/>
        <v>0</v>
      </c>
      <c r="T28" s="94">
        <f t="shared" si="9"/>
        <v>0</v>
      </c>
      <c r="U28" s="94">
        <f>U30+U29</f>
        <v>0</v>
      </c>
      <c r="V28" s="94">
        <f>V30+V29</f>
        <v>0</v>
      </c>
      <c r="W28" s="137" t="e">
        <f t="shared" si="1"/>
        <v>#DIV/0!</v>
      </c>
      <c r="X28" s="40"/>
      <c r="Y28" s="40"/>
      <c r="Z28" s="40"/>
      <c r="AA28" s="40"/>
      <c r="AB28" s="40"/>
      <c r="AC28" s="40"/>
      <c r="AD28" s="40"/>
      <c r="AE28" s="16"/>
      <c r="AF28" s="16"/>
      <c r="AG28" s="16"/>
      <c r="AH28" s="16"/>
      <c r="AI28" s="16"/>
      <c r="AJ28" s="16"/>
    </row>
    <row r="29" spans="1:36" ht="96.75" hidden="1" customHeight="1">
      <c r="A29" s="304"/>
      <c r="B29" s="20">
        <v>3122</v>
      </c>
      <c r="C29" s="19" t="s">
        <v>21</v>
      </c>
      <c r="D29" s="86"/>
      <c r="E29" s="149"/>
      <c r="F29" s="136">
        <f>G29+T29</f>
        <v>0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6">
        <f>H29+I29+J29+K29+L29</f>
        <v>0</v>
      </c>
      <c r="U29" s="117">
        <v>0</v>
      </c>
      <c r="V29" s="136">
        <f>E29-F29</f>
        <v>0</v>
      </c>
      <c r="W29" s="137" t="e">
        <f t="shared" si="1"/>
        <v>#DIV/0!</v>
      </c>
      <c r="X29" s="40"/>
      <c r="Y29" s="40"/>
      <c r="Z29" s="40"/>
      <c r="AA29" s="40"/>
      <c r="AB29" s="40"/>
      <c r="AC29" s="40"/>
      <c r="AD29" s="40"/>
      <c r="AE29" s="16"/>
      <c r="AF29" s="16"/>
      <c r="AG29" s="16"/>
      <c r="AH29" s="16"/>
      <c r="AI29" s="16"/>
      <c r="AJ29" s="16"/>
    </row>
    <row r="30" spans="1:36" ht="106.5" hidden="1" customHeight="1">
      <c r="A30" s="304"/>
      <c r="B30" s="121">
        <v>3142</v>
      </c>
      <c r="C30" s="132" t="s">
        <v>28</v>
      </c>
      <c r="D30" s="102"/>
      <c r="E30" s="117"/>
      <c r="F30" s="136">
        <f>G30+T30</f>
        <v>0</v>
      </c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>
        <f>H30+I30+J30+K30+L30</f>
        <v>0</v>
      </c>
      <c r="U30" s="136"/>
      <c r="V30" s="136">
        <f>E30-F30</f>
        <v>0</v>
      </c>
      <c r="W30" s="137" t="e">
        <f t="shared" si="1"/>
        <v>#DIV/0!</v>
      </c>
      <c r="X30" s="40"/>
      <c r="Y30" s="40"/>
      <c r="Z30" s="40"/>
      <c r="AA30" s="40"/>
      <c r="AB30" s="40"/>
      <c r="AC30" s="40"/>
      <c r="AD30" s="40"/>
      <c r="AE30" s="16"/>
      <c r="AF30" s="16"/>
      <c r="AG30" s="16"/>
      <c r="AH30" s="16"/>
      <c r="AI30" s="16"/>
      <c r="AJ30" s="16"/>
    </row>
    <row r="31" spans="1:36" ht="39" customHeight="1">
      <c r="A31" s="305">
        <v>8</v>
      </c>
      <c r="B31" s="112"/>
      <c r="C31" s="113"/>
      <c r="D31" s="115" t="s">
        <v>8</v>
      </c>
      <c r="E31" s="142">
        <f>E10+E13</f>
        <v>10507504.73</v>
      </c>
      <c r="F31" s="142">
        <f t="shared" ref="F31:W31" si="10">F10+F14</f>
        <v>9632843</v>
      </c>
      <c r="G31" s="142">
        <f t="shared" si="10"/>
        <v>9632843</v>
      </c>
      <c r="H31" s="142">
        <f t="shared" si="10"/>
        <v>0</v>
      </c>
      <c r="I31" s="142">
        <f t="shared" si="10"/>
        <v>0</v>
      </c>
      <c r="J31" s="142">
        <f t="shared" si="10"/>
        <v>0</v>
      </c>
      <c r="K31" s="142">
        <f t="shared" si="10"/>
        <v>0</v>
      </c>
      <c r="L31" s="142">
        <f t="shared" si="10"/>
        <v>0</v>
      </c>
      <c r="M31" s="142">
        <f t="shared" si="10"/>
        <v>0</v>
      </c>
      <c r="N31" s="142">
        <f t="shared" si="10"/>
        <v>0</v>
      </c>
      <c r="O31" s="142">
        <f t="shared" si="10"/>
        <v>0</v>
      </c>
      <c r="P31" s="142">
        <f t="shared" si="10"/>
        <v>0</v>
      </c>
      <c r="Q31" s="142">
        <f t="shared" si="10"/>
        <v>0</v>
      </c>
      <c r="R31" s="142">
        <f t="shared" si="10"/>
        <v>0</v>
      </c>
      <c r="S31" s="142">
        <f t="shared" si="10"/>
        <v>0</v>
      </c>
      <c r="T31" s="142">
        <f t="shared" si="10"/>
        <v>0</v>
      </c>
      <c r="U31" s="142">
        <f t="shared" si="10"/>
        <v>3648700</v>
      </c>
      <c r="V31" s="142">
        <f t="shared" si="10"/>
        <v>874661.73000000045</v>
      </c>
      <c r="W31" s="154">
        <f t="shared" si="10"/>
        <v>41.790600234438543</v>
      </c>
      <c r="X31" s="40"/>
      <c r="Y31" s="40"/>
      <c r="Z31" s="40"/>
      <c r="AA31" s="40"/>
      <c r="AB31" s="40"/>
      <c r="AC31" s="40"/>
      <c r="AD31" s="40"/>
      <c r="AE31" s="16"/>
      <c r="AF31" s="16"/>
      <c r="AG31" s="16"/>
      <c r="AH31" s="16"/>
      <c r="AI31" s="16"/>
      <c r="AJ31" s="16"/>
    </row>
    <row r="32" spans="1:36" ht="48.75" customHeight="1">
      <c r="A32" s="306">
        <v>9</v>
      </c>
      <c r="B32" s="107" t="s">
        <v>15</v>
      </c>
      <c r="C32" s="169" t="s">
        <v>56</v>
      </c>
      <c r="D32" s="108"/>
      <c r="E32" s="143">
        <f>E33+E35+E37+E49+E57+E61+E63+E65</f>
        <v>50136939.270000003</v>
      </c>
      <c r="F32" s="143">
        <f t="shared" ref="F32:V32" si="11">F33+F35+F37+F49+F57+F61+F63+F65</f>
        <v>22162084.240000002</v>
      </c>
      <c r="G32" s="143">
        <f t="shared" si="11"/>
        <v>22162084.240000002</v>
      </c>
      <c r="H32" s="143">
        <f t="shared" si="11"/>
        <v>0</v>
      </c>
      <c r="I32" s="143">
        <f t="shared" si="11"/>
        <v>0</v>
      </c>
      <c r="J32" s="143">
        <f t="shared" si="11"/>
        <v>0</v>
      </c>
      <c r="K32" s="143">
        <f t="shared" si="11"/>
        <v>0</v>
      </c>
      <c r="L32" s="143">
        <f t="shared" si="11"/>
        <v>0</v>
      </c>
      <c r="M32" s="143">
        <f t="shared" si="11"/>
        <v>0</v>
      </c>
      <c r="N32" s="143">
        <f t="shared" si="11"/>
        <v>0</v>
      </c>
      <c r="O32" s="143">
        <f t="shared" si="11"/>
        <v>0</v>
      </c>
      <c r="P32" s="143">
        <f t="shared" si="11"/>
        <v>0</v>
      </c>
      <c r="Q32" s="143">
        <f t="shared" si="11"/>
        <v>0</v>
      </c>
      <c r="R32" s="143">
        <f t="shared" si="11"/>
        <v>0</v>
      </c>
      <c r="S32" s="143">
        <f t="shared" si="11"/>
        <v>0</v>
      </c>
      <c r="T32" s="143">
        <f t="shared" si="11"/>
        <v>0</v>
      </c>
      <c r="U32" s="143">
        <f t="shared" si="11"/>
        <v>9032520.8499999996</v>
      </c>
      <c r="V32" s="143">
        <f t="shared" si="11"/>
        <v>27974855.030000005</v>
      </c>
      <c r="W32" s="137">
        <f t="shared" si="1"/>
        <v>18.015700562329119</v>
      </c>
      <c r="X32" s="40"/>
      <c r="Y32" s="40"/>
      <c r="Z32" s="40"/>
      <c r="AA32" s="40"/>
      <c r="AB32" s="40"/>
      <c r="AC32" s="40"/>
      <c r="AD32" s="40"/>
      <c r="AE32" s="16"/>
      <c r="AF32" s="16"/>
      <c r="AG32" s="16"/>
      <c r="AH32" s="16"/>
      <c r="AI32" s="16"/>
      <c r="AJ32" s="16"/>
    </row>
    <row r="33" spans="1:36" ht="48.75" customHeight="1">
      <c r="A33" s="302">
        <v>10</v>
      </c>
      <c r="B33" s="126" t="s">
        <v>93</v>
      </c>
      <c r="C33" s="275" t="s">
        <v>92</v>
      </c>
      <c r="D33" s="196"/>
      <c r="E33" s="148">
        <f>E34</f>
        <v>500000</v>
      </c>
      <c r="F33" s="148">
        <f t="shared" ref="F33:V33" si="12">F34</f>
        <v>407496</v>
      </c>
      <c r="G33" s="148">
        <f t="shared" si="12"/>
        <v>407496</v>
      </c>
      <c r="H33" s="148">
        <f t="shared" si="12"/>
        <v>0</v>
      </c>
      <c r="I33" s="148">
        <f t="shared" si="12"/>
        <v>0</v>
      </c>
      <c r="J33" s="148">
        <f t="shared" si="12"/>
        <v>0</v>
      </c>
      <c r="K33" s="148">
        <f t="shared" si="12"/>
        <v>0</v>
      </c>
      <c r="L33" s="148">
        <f t="shared" si="12"/>
        <v>0</v>
      </c>
      <c r="M33" s="148">
        <f t="shared" si="12"/>
        <v>0</v>
      </c>
      <c r="N33" s="148">
        <f t="shared" si="12"/>
        <v>0</v>
      </c>
      <c r="O33" s="148">
        <f t="shared" si="12"/>
        <v>0</v>
      </c>
      <c r="P33" s="148">
        <f t="shared" si="12"/>
        <v>0</v>
      </c>
      <c r="Q33" s="148">
        <f t="shared" si="12"/>
        <v>0</v>
      </c>
      <c r="R33" s="148">
        <f t="shared" si="12"/>
        <v>0</v>
      </c>
      <c r="S33" s="148">
        <f t="shared" si="12"/>
        <v>0</v>
      </c>
      <c r="T33" s="148">
        <f t="shared" si="12"/>
        <v>0</v>
      </c>
      <c r="U33" s="148">
        <f t="shared" si="12"/>
        <v>0</v>
      </c>
      <c r="V33" s="148">
        <f t="shared" si="12"/>
        <v>92504</v>
      </c>
      <c r="W33" s="137">
        <f t="shared" si="1"/>
        <v>0</v>
      </c>
      <c r="X33" s="40"/>
      <c r="Y33" s="40"/>
      <c r="Z33" s="40"/>
      <c r="AA33" s="40"/>
      <c r="AB33" s="40"/>
      <c r="AC33" s="40"/>
      <c r="AD33" s="40"/>
      <c r="AE33" s="16"/>
      <c r="AF33" s="16"/>
      <c r="AG33" s="16"/>
      <c r="AH33" s="16"/>
      <c r="AI33" s="16"/>
      <c r="AJ33" s="16"/>
    </row>
    <row r="34" spans="1:36" ht="101.25" customHeight="1">
      <c r="A34" s="304">
        <v>11</v>
      </c>
      <c r="B34" s="129" t="s">
        <v>12</v>
      </c>
      <c r="C34" s="276" t="s">
        <v>31</v>
      </c>
      <c r="D34" s="283" t="s">
        <v>110</v>
      </c>
      <c r="E34" s="154">
        <v>500000</v>
      </c>
      <c r="F34" s="154">
        <f>G34+T34</f>
        <v>407496</v>
      </c>
      <c r="G34" s="154">
        <v>407496</v>
      </c>
      <c r="H34" s="154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4">
        <f>H34+I34+J34</f>
        <v>0</v>
      </c>
      <c r="U34" s="154">
        <v>0</v>
      </c>
      <c r="V34" s="154">
        <f>E34-F34</f>
        <v>92504</v>
      </c>
      <c r="W34" s="137">
        <f t="shared" si="1"/>
        <v>0</v>
      </c>
      <c r="X34" s="40"/>
      <c r="Y34" s="40"/>
      <c r="Z34" s="40"/>
      <c r="AA34" s="40"/>
      <c r="AB34" s="40"/>
      <c r="AC34" s="40"/>
      <c r="AD34" s="40"/>
      <c r="AE34" s="16"/>
      <c r="AF34" s="16"/>
      <c r="AG34" s="16"/>
      <c r="AH34" s="16"/>
      <c r="AI34" s="16"/>
      <c r="AJ34" s="16"/>
    </row>
    <row r="35" spans="1:36" ht="99.75" customHeight="1">
      <c r="A35" s="291">
        <v>12</v>
      </c>
      <c r="B35" s="63" t="s">
        <v>37</v>
      </c>
      <c r="C35" s="275" t="s">
        <v>36</v>
      </c>
      <c r="D35" s="196"/>
      <c r="E35" s="144">
        <f>E36</f>
        <v>37246939.270000003</v>
      </c>
      <c r="F35" s="144">
        <f t="shared" ref="F35:V35" si="13">F36</f>
        <v>13852409.27</v>
      </c>
      <c r="G35" s="144">
        <f t="shared" si="13"/>
        <v>13852409.27</v>
      </c>
      <c r="H35" s="144">
        <f t="shared" si="13"/>
        <v>0</v>
      </c>
      <c r="I35" s="144">
        <f t="shared" si="13"/>
        <v>0</v>
      </c>
      <c r="J35" s="144">
        <f t="shared" si="13"/>
        <v>0</v>
      </c>
      <c r="K35" s="144">
        <f t="shared" si="13"/>
        <v>0</v>
      </c>
      <c r="L35" s="144">
        <f t="shared" si="13"/>
        <v>0</v>
      </c>
      <c r="M35" s="144">
        <f t="shared" si="13"/>
        <v>0</v>
      </c>
      <c r="N35" s="144">
        <f t="shared" si="13"/>
        <v>0</v>
      </c>
      <c r="O35" s="144">
        <f t="shared" si="13"/>
        <v>0</v>
      </c>
      <c r="P35" s="144">
        <f t="shared" si="13"/>
        <v>0</v>
      </c>
      <c r="Q35" s="144">
        <f t="shared" si="13"/>
        <v>0</v>
      </c>
      <c r="R35" s="144">
        <f t="shared" si="13"/>
        <v>0</v>
      </c>
      <c r="S35" s="144">
        <f t="shared" si="13"/>
        <v>0</v>
      </c>
      <c r="T35" s="144">
        <f t="shared" si="13"/>
        <v>0</v>
      </c>
      <c r="U35" s="144">
        <f t="shared" si="13"/>
        <v>1320342.8500000001</v>
      </c>
      <c r="V35" s="144">
        <f t="shared" si="13"/>
        <v>23394530.000000004</v>
      </c>
      <c r="W35" s="137">
        <f t="shared" si="1"/>
        <v>3.5448358331645542</v>
      </c>
      <c r="X35" s="40"/>
      <c r="Y35" s="40"/>
      <c r="Z35" s="40"/>
      <c r="AA35" s="40"/>
      <c r="AB35" s="40"/>
      <c r="AC35" s="40"/>
      <c r="AD35" s="40"/>
      <c r="AE35" s="16"/>
      <c r="AF35" s="16"/>
      <c r="AG35" s="16"/>
      <c r="AH35" s="16"/>
      <c r="AI35" s="16"/>
      <c r="AJ35" s="16"/>
    </row>
    <row r="36" spans="1:36" s="71" customFormat="1" ht="249.75" customHeight="1">
      <c r="A36" s="292">
        <v>13</v>
      </c>
      <c r="B36" s="42" t="s">
        <v>12</v>
      </c>
      <c r="C36" s="276" t="s">
        <v>31</v>
      </c>
      <c r="D36" s="317" t="s">
        <v>125</v>
      </c>
      <c r="E36" s="146">
        <f>36246939.27+1000000</f>
        <v>37246939.270000003</v>
      </c>
      <c r="F36" s="141">
        <f>G36+T36</f>
        <v>13852409.27</v>
      </c>
      <c r="G36" s="141">
        <v>13852409.27</v>
      </c>
      <c r="H36" s="146"/>
      <c r="I36" s="154"/>
      <c r="J36" s="146"/>
      <c r="K36" s="146"/>
      <c r="L36" s="146"/>
      <c r="M36" s="146"/>
      <c r="N36" s="146"/>
      <c r="O36" s="146"/>
      <c r="P36" s="147"/>
      <c r="Q36" s="147"/>
      <c r="R36" s="147"/>
      <c r="S36" s="147"/>
      <c r="T36" s="146">
        <f>H36+I36+J36+K36+L36+M36+N36</f>
        <v>0</v>
      </c>
      <c r="U36" s="136">
        <v>1320342.8500000001</v>
      </c>
      <c r="V36" s="141">
        <f>E36-F36</f>
        <v>23394530.000000004</v>
      </c>
      <c r="W36" s="137">
        <f t="shared" si="1"/>
        <v>3.5448358331645542</v>
      </c>
      <c r="X36" s="45"/>
      <c r="Y36" s="45"/>
      <c r="Z36" s="45"/>
      <c r="AA36" s="45"/>
      <c r="AB36" s="45"/>
      <c r="AC36" s="45"/>
      <c r="AD36" s="45"/>
      <c r="AE36" s="70"/>
      <c r="AF36" s="70"/>
      <c r="AG36" s="70"/>
      <c r="AH36" s="70"/>
      <c r="AI36" s="70"/>
      <c r="AJ36" s="70"/>
    </row>
    <row r="37" spans="1:36" s="71" customFormat="1" ht="56.25" customHeight="1">
      <c r="A37" s="293">
        <v>14</v>
      </c>
      <c r="B37" s="73" t="s">
        <v>29</v>
      </c>
      <c r="C37" s="275" t="s">
        <v>30</v>
      </c>
      <c r="D37" s="84"/>
      <c r="E37" s="148">
        <f>E38+E39+E40+E41</f>
        <v>204000</v>
      </c>
      <c r="F37" s="148">
        <f t="shared" ref="F37:V37" si="14">F38+F39+F40+F41</f>
        <v>190000.97</v>
      </c>
      <c r="G37" s="148">
        <f t="shared" si="14"/>
        <v>190000.97</v>
      </c>
      <c r="H37" s="148">
        <f t="shared" si="14"/>
        <v>0</v>
      </c>
      <c r="I37" s="148">
        <f t="shared" si="14"/>
        <v>0</v>
      </c>
      <c r="J37" s="148">
        <f t="shared" si="14"/>
        <v>0</v>
      </c>
      <c r="K37" s="148">
        <f t="shared" si="14"/>
        <v>0</v>
      </c>
      <c r="L37" s="148">
        <f t="shared" si="14"/>
        <v>0</v>
      </c>
      <c r="M37" s="148">
        <f t="shared" si="14"/>
        <v>0</v>
      </c>
      <c r="N37" s="148">
        <f t="shared" si="14"/>
        <v>0</v>
      </c>
      <c r="O37" s="148">
        <f t="shared" si="14"/>
        <v>0</v>
      </c>
      <c r="P37" s="148">
        <f t="shared" si="14"/>
        <v>0</v>
      </c>
      <c r="Q37" s="148">
        <f t="shared" si="14"/>
        <v>0</v>
      </c>
      <c r="R37" s="148">
        <f t="shared" si="14"/>
        <v>0</v>
      </c>
      <c r="S37" s="148">
        <f t="shared" si="14"/>
        <v>0</v>
      </c>
      <c r="T37" s="148">
        <f t="shared" si="14"/>
        <v>0</v>
      </c>
      <c r="U37" s="148">
        <f t="shared" si="14"/>
        <v>0</v>
      </c>
      <c r="V37" s="148">
        <f t="shared" si="14"/>
        <v>13999.029999999999</v>
      </c>
      <c r="W37" s="137">
        <f t="shared" si="1"/>
        <v>0</v>
      </c>
      <c r="X37" s="45"/>
      <c r="Y37" s="45"/>
      <c r="Z37" s="45"/>
      <c r="AA37" s="45"/>
      <c r="AB37" s="45"/>
      <c r="AC37" s="45"/>
      <c r="AD37" s="45"/>
      <c r="AE37" s="70"/>
      <c r="AF37" s="70"/>
      <c r="AG37" s="70"/>
      <c r="AH37" s="70"/>
      <c r="AI37" s="70"/>
      <c r="AJ37" s="70"/>
    </row>
    <row r="38" spans="1:36" s="71" customFormat="1" ht="95.25" customHeight="1">
      <c r="A38" s="292">
        <v>15</v>
      </c>
      <c r="B38" s="42" t="s">
        <v>12</v>
      </c>
      <c r="C38" s="248" t="s">
        <v>31</v>
      </c>
      <c r="D38" s="277" t="s">
        <v>78</v>
      </c>
      <c r="E38" s="146">
        <f>94000+110000</f>
        <v>204000</v>
      </c>
      <c r="F38" s="141">
        <f>G38+T38</f>
        <v>190000.97</v>
      </c>
      <c r="G38" s="141">
        <v>190000.97</v>
      </c>
      <c r="H38" s="146"/>
      <c r="I38" s="154"/>
      <c r="J38" s="146"/>
      <c r="K38" s="146"/>
      <c r="L38" s="146"/>
      <c r="M38" s="146"/>
      <c r="N38" s="146"/>
      <c r="O38" s="146"/>
      <c r="P38" s="147"/>
      <c r="Q38" s="147"/>
      <c r="R38" s="147"/>
      <c r="S38" s="147"/>
      <c r="T38" s="146">
        <f>H38+I38+J38+K38+L38+M38+N38+O38+P38</f>
        <v>0</v>
      </c>
      <c r="U38" s="136">
        <v>0</v>
      </c>
      <c r="V38" s="141">
        <f>E38-F38</f>
        <v>13999.029999999999</v>
      </c>
      <c r="W38" s="137">
        <f t="shared" si="1"/>
        <v>0</v>
      </c>
      <c r="X38" s="45"/>
      <c r="Y38" s="45"/>
      <c r="Z38" s="45"/>
      <c r="AA38" s="45"/>
      <c r="AB38" s="45"/>
      <c r="AC38" s="45"/>
      <c r="AD38" s="45"/>
      <c r="AE38" s="70"/>
      <c r="AF38" s="70"/>
      <c r="AG38" s="70"/>
      <c r="AH38" s="70"/>
      <c r="AI38" s="70"/>
      <c r="AJ38" s="70"/>
    </row>
    <row r="39" spans="1:36" s="71" customFormat="1" ht="60.75" hidden="1" customHeight="1">
      <c r="A39" s="292"/>
      <c r="B39" s="42" t="s">
        <v>12</v>
      </c>
      <c r="C39" s="100" t="s">
        <v>31</v>
      </c>
      <c r="D39" s="133"/>
      <c r="E39" s="146"/>
      <c r="F39" s="141">
        <f>G39+T39</f>
        <v>0</v>
      </c>
      <c r="G39" s="141"/>
      <c r="H39" s="146"/>
      <c r="I39" s="154"/>
      <c r="J39" s="146"/>
      <c r="K39" s="146"/>
      <c r="L39" s="146"/>
      <c r="M39" s="146"/>
      <c r="N39" s="146"/>
      <c r="O39" s="146"/>
      <c r="P39" s="147"/>
      <c r="Q39" s="147"/>
      <c r="R39" s="147"/>
      <c r="S39" s="147"/>
      <c r="T39" s="146">
        <f>H39+I39+J39+K39+L39+M39+N39+O39+P39</f>
        <v>0</v>
      </c>
      <c r="U39" s="167"/>
      <c r="V39" s="141">
        <f>E39-F39</f>
        <v>0</v>
      </c>
      <c r="W39" s="137" t="e">
        <f t="shared" si="1"/>
        <v>#DIV/0!</v>
      </c>
      <c r="X39" s="45"/>
      <c r="Y39" s="45"/>
      <c r="Z39" s="45"/>
      <c r="AA39" s="45"/>
      <c r="AB39" s="45"/>
      <c r="AC39" s="45"/>
      <c r="AD39" s="45"/>
      <c r="AE39" s="70"/>
      <c r="AF39" s="70"/>
      <c r="AG39" s="70"/>
      <c r="AH39" s="70"/>
      <c r="AI39" s="70"/>
      <c r="AJ39" s="70"/>
    </row>
    <row r="40" spans="1:36" s="71" customFormat="1" ht="62.25" hidden="1" customHeight="1">
      <c r="A40" s="292"/>
      <c r="B40" s="42"/>
      <c r="C40" s="100"/>
      <c r="D40" s="134"/>
      <c r="E40" s="146"/>
      <c r="F40" s="141">
        <f t="shared" ref="F40:F43" si="15">G40+T40</f>
        <v>0</v>
      </c>
      <c r="G40" s="141"/>
      <c r="H40" s="146"/>
      <c r="I40" s="154"/>
      <c r="J40" s="146"/>
      <c r="K40" s="146"/>
      <c r="L40" s="146"/>
      <c r="M40" s="146"/>
      <c r="N40" s="146"/>
      <c r="O40" s="146"/>
      <c r="P40" s="147"/>
      <c r="Q40" s="147"/>
      <c r="R40" s="147"/>
      <c r="S40" s="147"/>
      <c r="T40" s="146">
        <f t="shared" ref="T40:T41" si="16">H40+I40+J40+K40+L40+M40+N40+O40+P40</f>
        <v>0</v>
      </c>
      <c r="U40" s="167"/>
      <c r="V40" s="141">
        <f>E40-F40</f>
        <v>0</v>
      </c>
      <c r="W40" s="137" t="e">
        <f t="shared" si="1"/>
        <v>#DIV/0!</v>
      </c>
      <c r="X40" s="45"/>
      <c r="Y40" s="45"/>
      <c r="Z40" s="45"/>
      <c r="AA40" s="45"/>
      <c r="AB40" s="45"/>
      <c r="AC40" s="45"/>
      <c r="AD40" s="45"/>
      <c r="AE40" s="70"/>
      <c r="AF40" s="70"/>
      <c r="AG40" s="70"/>
      <c r="AH40" s="70"/>
      <c r="AI40" s="70"/>
      <c r="AJ40" s="70"/>
    </row>
    <row r="41" spans="1:36" s="71" customFormat="1" ht="16.5" hidden="1" customHeight="1">
      <c r="A41" s="292"/>
      <c r="B41" s="42" t="s">
        <v>12</v>
      </c>
      <c r="C41" s="100" t="s">
        <v>31</v>
      </c>
      <c r="D41" s="133"/>
      <c r="E41" s="146"/>
      <c r="F41" s="141">
        <f t="shared" si="15"/>
        <v>0</v>
      </c>
      <c r="G41" s="141"/>
      <c r="H41" s="146"/>
      <c r="I41" s="154"/>
      <c r="J41" s="146"/>
      <c r="K41" s="146"/>
      <c r="L41" s="146"/>
      <c r="M41" s="146"/>
      <c r="N41" s="146"/>
      <c r="O41" s="146"/>
      <c r="P41" s="147"/>
      <c r="Q41" s="147"/>
      <c r="R41" s="147"/>
      <c r="S41" s="147"/>
      <c r="T41" s="146">
        <f t="shared" si="16"/>
        <v>0</v>
      </c>
      <c r="U41" s="167"/>
      <c r="V41" s="141">
        <f>E41-F41</f>
        <v>0</v>
      </c>
      <c r="W41" s="137" t="e">
        <f t="shared" si="1"/>
        <v>#DIV/0!</v>
      </c>
      <c r="X41" s="45"/>
      <c r="Y41" s="45"/>
      <c r="Z41" s="45"/>
      <c r="AA41" s="45"/>
      <c r="AB41" s="45"/>
      <c r="AC41" s="45"/>
      <c r="AD41" s="45"/>
      <c r="AE41" s="70"/>
      <c r="AF41" s="70"/>
      <c r="AG41" s="70"/>
      <c r="AH41" s="70"/>
      <c r="AI41" s="70"/>
      <c r="AJ41" s="70"/>
    </row>
    <row r="42" spans="1:36" s="71" customFormat="1" ht="62.25" hidden="1" customHeight="1">
      <c r="A42" s="293"/>
      <c r="B42" s="126" t="s">
        <v>43</v>
      </c>
      <c r="C42" s="179"/>
      <c r="D42" s="164"/>
      <c r="E42" s="148">
        <f>E43+E44</f>
        <v>0</v>
      </c>
      <c r="F42" s="148">
        <f t="shared" ref="F42:V42" si="17">F43+F44</f>
        <v>0</v>
      </c>
      <c r="G42" s="148">
        <f t="shared" si="17"/>
        <v>0</v>
      </c>
      <c r="H42" s="148">
        <f t="shared" si="17"/>
        <v>0</v>
      </c>
      <c r="I42" s="148">
        <f t="shared" si="17"/>
        <v>0</v>
      </c>
      <c r="J42" s="148">
        <f t="shared" si="17"/>
        <v>0</v>
      </c>
      <c r="K42" s="148">
        <f t="shared" si="17"/>
        <v>0</v>
      </c>
      <c r="L42" s="148">
        <f t="shared" si="17"/>
        <v>0</v>
      </c>
      <c r="M42" s="148">
        <f t="shared" si="17"/>
        <v>0</v>
      </c>
      <c r="N42" s="148">
        <f t="shared" si="17"/>
        <v>0</v>
      </c>
      <c r="O42" s="148">
        <f t="shared" si="17"/>
        <v>0</v>
      </c>
      <c r="P42" s="148">
        <f t="shared" si="17"/>
        <v>0</v>
      </c>
      <c r="Q42" s="148">
        <f t="shared" si="17"/>
        <v>0</v>
      </c>
      <c r="R42" s="148">
        <f t="shared" si="17"/>
        <v>0</v>
      </c>
      <c r="S42" s="148">
        <f t="shared" si="17"/>
        <v>0</v>
      </c>
      <c r="T42" s="148">
        <f t="shared" si="17"/>
        <v>0</v>
      </c>
      <c r="U42" s="148">
        <f t="shared" si="17"/>
        <v>0</v>
      </c>
      <c r="V42" s="148">
        <f t="shared" si="17"/>
        <v>0</v>
      </c>
      <c r="W42" s="137" t="e">
        <f t="shared" si="1"/>
        <v>#DIV/0!</v>
      </c>
      <c r="X42" s="45"/>
      <c r="Y42" s="45"/>
      <c r="Z42" s="45"/>
      <c r="AA42" s="45"/>
      <c r="AB42" s="45"/>
      <c r="AC42" s="45"/>
      <c r="AD42" s="45"/>
      <c r="AE42" s="70"/>
      <c r="AF42" s="70"/>
      <c r="AG42" s="70"/>
      <c r="AH42" s="70"/>
      <c r="AI42" s="70"/>
      <c r="AJ42" s="70"/>
    </row>
    <row r="43" spans="1:36" s="71" customFormat="1" ht="90" hidden="1" customHeight="1">
      <c r="A43" s="292"/>
      <c r="B43" s="42" t="s">
        <v>12</v>
      </c>
      <c r="C43" s="100" t="s">
        <v>31</v>
      </c>
      <c r="D43" s="209"/>
      <c r="E43" s="146"/>
      <c r="F43" s="141">
        <f t="shared" si="15"/>
        <v>0</v>
      </c>
      <c r="G43" s="141"/>
      <c r="H43" s="146"/>
      <c r="I43" s="154"/>
      <c r="J43" s="146"/>
      <c r="K43" s="146"/>
      <c r="L43" s="146"/>
      <c r="M43" s="146"/>
      <c r="N43" s="146"/>
      <c r="O43" s="146"/>
      <c r="P43" s="147"/>
      <c r="Q43" s="147"/>
      <c r="R43" s="147"/>
      <c r="S43" s="147"/>
      <c r="T43" s="146">
        <f>H43+I43+J43</f>
        <v>0</v>
      </c>
      <c r="U43" s="136"/>
      <c r="V43" s="141">
        <f>E43-F43</f>
        <v>0</v>
      </c>
      <c r="W43" s="137" t="e">
        <f t="shared" si="1"/>
        <v>#DIV/0!</v>
      </c>
      <c r="X43" s="45"/>
      <c r="Y43" s="45"/>
      <c r="Z43" s="45"/>
      <c r="AA43" s="45"/>
      <c r="AB43" s="45"/>
      <c r="AC43" s="45"/>
      <c r="AD43" s="45"/>
      <c r="AE43" s="70"/>
      <c r="AF43" s="70"/>
      <c r="AG43" s="70"/>
      <c r="AH43" s="70"/>
      <c r="AI43" s="70"/>
      <c r="AJ43" s="70"/>
    </row>
    <row r="44" spans="1:36" s="71" customFormat="1" ht="86.25" hidden="1" customHeight="1">
      <c r="A44" s="292"/>
      <c r="B44" s="42"/>
      <c r="C44" s="172" t="s">
        <v>31</v>
      </c>
      <c r="D44" s="125"/>
      <c r="E44" s="146"/>
      <c r="F44" s="141">
        <f>G44+T44</f>
        <v>0</v>
      </c>
      <c r="G44" s="141"/>
      <c r="H44" s="146"/>
      <c r="I44" s="154"/>
      <c r="J44" s="146"/>
      <c r="K44" s="146"/>
      <c r="L44" s="146"/>
      <c r="M44" s="146"/>
      <c r="N44" s="146"/>
      <c r="O44" s="146"/>
      <c r="P44" s="147"/>
      <c r="Q44" s="147"/>
      <c r="R44" s="147"/>
      <c r="S44" s="147"/>
      <c r="T44" s="146">
        <f>H44+I44+J44</f>
        <v>0</v>
      </c>
      <c r="U44" s="167">
        <v>0</v>
      </c>
      <c r="V44" s="141">
        <f>E44-F44</f>
        <v>0</v>
      </c>
      <c r="W44" s="137" t="e">
        <f t="shared" si="1"/>
        <v>#DIV/0!</v>
      </c>
      <c r="X44" s="45"/>
      <c r="Y44" s="45"/>
      <c r="Z44" s="45"/>
      <c r="AA44" s="45"/>
      <c r="AB44" s="45"/>
      <c r="AC44" s="45"/>
      <c r="AD44" s="45"/>
      <c r="AE44" s="70"/>
      <c r="AF44" s="70"/>
      <c r="AG44" s="70"/>
      <c r="AH44" s="70"/>
      <c r="AI44" s="70"/>
      <c r="AJ44" s="70"/>
    </row>
    <row r="45" spans="1:36" s="71" customFormat="1" ht="97.5" hidden="1" customHeight="1">
      <c r="A45" s="293"/>
      <c r="B45" s="126" t="s">
        <v>43</v>
      </c>
      <c r="C45" s="104" t="s">
        <v>44</v>
      </c>
      <c r="D45" s="178"/>
      <c r="E45" s="148">
        <f>E46</f>
        <v>0</v>
      </c>
      <c r="F45" s="148">
        <f t="shared" ref="F45:V45" si="18">F46</f>
        <v>0</v>
      </c>
      <c r="G45" s="148">
        <f t="shared" si="18"/>
        <v>0</v>
      </c>
      <c r="H45" s="148">
        <f t="shared" si="18"/>
        <v>0</v>
      </c>
      <c r="I45" s="148">
        <f t="shared" si="18"/>
        <v>0</v>
      </c>
      <c r="J45" s="148">
        <f t="shared" si="18"/>
        <v>0</v>
      </c>
      <c r="K45" s="148">
        <f t="shared" si="18"/>
        <v>0</v>
      </c>
      <c r="L45" s="148">
        <f t="shared" si="18"/>
        <v>0</v>
      </c>
      <c r="M45" s="148">
        <f t="shared" si="18"/>
        <v>0</v>
      </c>
      <c r="N45" s="148">
        <f t="shared" si="18"/>
        <v>0</v>
      </c>
      <c r="O45" s="148">
        <f t="shared" si="18"/>
        <v>0</v>
      </c>
      <c r="P45" s="148">
        <f t="shared" si="18"/>
        <v>0</v>
      </c>
      <c r="Q45" s="148">
        <f t="shared" si="18"/>
        <v>0</v>
      </c>
      <c r="R45" s="148">
        <f t="shared" si="18"/>
        <v>0</v>
      </c>
      <c r="S45" s="148">
        <f t="shared" si="18"/>
        <v>0</v>
      </c>
      <c r="T45" s="148">
        <f t="shared" si="18"/>
        <v>0</v>
      </c>
      <c r="U45" s="148">
        <f t="shared" si="18"/>
        <v>0</v>
      </c>
      <c r="V45" s="148">
        <f t="shared" si="18"/>
        <v>0</v>
      </c>
      <c r="W45" s="137" t="e">
        <f t="shared" si="1"/>
        <v>#DIV/0!</v>
      </c>
      <c r="X45" s="45"/>
      <c r="Y45" s="45"/>
      <c r="Z45" s="45"/>
      <c r="AA45" s="45"/>
      <c r="AB45" s="45"/>
      <c r="AC45" s="45"/>
      <c r="AD45" s="45"/>
      <c r="AE45" s="70"/>
      <c r="AF45" s="70"/>
      <c r="AG45" s="70"/>
      <c r="AH45" s="70"/>
      <c r="AI45" s="70"/>
      <c r="AJ45" s="70"/>
    </row>
    <row r="46" spans="1:36" s="71" customFormat="1" ht="106.5" hidden="1" customHeight="1">
      <c r="A46" s="292"/>
      <c r="B46" s="42"/>
      <c r="C46" s="100"/>
      <c r="D46" s="176"/>
      <c r="E46" s="146"/>
      <c r="F46" s="141">
        <f>G46+T46</f>
        <v>0</v>
      </c>
      <c r="G46" s="141"/>
      <c r="H46" s="146"/>
      <c r="I46" s="154"/>
      <c r="J46" s="146"/>
      <c r="K46" s="146"/>
      <c r="L46" s="146"/>
      <c r="M46" s="146"/>
      <c r="N46" s="146"/>
      <c r="O46" s="146"/>
      <c r="P46" s="147"/>
      <c r="Q46" s="147"/>
      <c r="R46" s="147"/>
      <c r="S46" s="147"/>
      <c r="T46" s="146">
        <f>I46+J46+K46+L46+M46+H46</f>
        <v>0</v>
      </c>
      <c r="U46" s="136">
        <v>0</v>
      </c>
      <c r="V46" s="141">
        <f>E46-F46</f>
        <v>0</v>
      </c>
      <c r="W46" s="137" t="e">
        <f t="shared" si="1"/>
        <v>#DIV/0!</v>
      </c>
      <c r="X46" s="45"/>
      <c r="Y46" s="45"/>
      <c r="Z46" s="45"/>
      <c r="AA46" s="45"/>
      <c r="AB46" s="45"/>
      <c r="AC46" s="45"/>
      <c r="AD46" s="45"/>
      <c r="AE46" s="70"/>
      <c r="AF46" s="70"/>
      <c r="AG46" s="70"/>
      <c r="AH46" s="70"/>
      <c r="AI46" s="70"/>
      <c r="AJ46" s="70"/>
    </row>
    <row r="47" spans="1:36" s="71" customFormat="1" ht="86.25" hidden="1" customHeight="1">
      <c r="A47" s="293"/>
      <c r="B47" s="126" t="s">
        <v>38</v>
      </c>
      <c r="C47" s="104" t="s">
        <v>39</v>
      </c>
      <c r="D47" s="163"/>
      <c r="E47" s="148">
        <f>E48</f>
        <v>0</v>
      </c>
      <c r="F47" s="148">
        <f t="shared" ref="F47:V47" si="19">F48</f>
        <v>0</v>
      </c>
      <c r="G47" s="148">
        <f t="shared" si="19"/>
        <v>0</v>
      </c>
      <c r="H47" s="148">
        <f t="shared" si="19"/>
        <v>0</v>
      </c>
      <c r="I47" s="148">
        <f t="shared" si="19"/>
        <v>0</v>
      </c>
      <c r="J47" s="148">
        <f t="shared" si="19"/>
        <v>0</v>
      </c>
      <c r="K47" s="148">
        <f t="shared" si="19"/>
        <v>0</v>
      </c>
      <c r="L47" s="148">
        <f t="shared" si="19"/>
        <v>0</v>
      </c>
      <c r="M47" s="148">
        <f t="shared" si="19"/>
        <v>0</v>
      </c>
      <c r="N47" s="148">
        <f t="shared" si="19"/>
        <v>0</v>
      </c>
      <c r="O47" s="148">
        <f t="shared" si="19"/>
        <v>0</v>
      </c>
      <c r="P47" s="148">
        <f t="shared" si="19"/>
        <v>0</v>
      </c>
      <c r="Q47" s="148">
        <f t="shared" si="19"/>
        <v>0</v>
      </c>
      <c r="R47" s="148">
        <f t="shared" si="19"/>
        <v>0</v>
      </c>
      <c r="S47" s="148">
        <f t="shared" si="19"/>
        <v>0</v>
      </c>
      <c r="T47" s="148">
        <f t="shared" si="19"/>
        <v>0</v>
      </c>
      <c r="U47" s="148">
        <f t="shared" si="19"/>
        <v>0</v>
      </c>
      <c r="V47" s="148">
        <f t="shared" si="19"/>
        <v>0</v>
      </c>
      <c r="W47" s="137" t="e">
        <f t="shared" si="1"/>
        <v>#DIV/0!</v>
      </c>
      <c r="X47" s="45"/>
      <c r="Y47" s="45"/>
      <c r="Z47" s="45"/>
      <c r="AA47" s="45"/>
      <c r="AB47" s="45"/>
      <c r="AC47" s="45"/>
      <c r="AD47" s="45"/>
      <c r="AE47" s="70"/>
      <c r="AF47" s="70"/>
      <c r="AG47" s="70"/>
      <c r="AH47" s="70"/>
      <c r="AI47" s="70"/>
      <c r="AJ47" s="70"/>
    </row>
    <row r="48" spans="1:36" s="71" customFormat="1" ht="86.25" hidden="1" customHeight="1">
      <c r="A48" s="292"/>
      <c r="B48" s="42" t="s">
        <v>12</v>
      </c>
      <c r="C48" s="100" t="s">
        <v>32</v>
      </c>
      <c r="D48" s="133"/>
      <c r="E48" s="146"/>
      <c r="F48" s="141">
        <f>G48+T48</f>
        <v>0</v>
      </c>
      <c r="G48" s="141"/>
      <c r="H48" s="146"/>
      <c r="I48" s="154"/>
      <c r="J48" s="146"/>
      <c r="K48" s="146"/>
      <c r="L48" s="146"/>
      <c r="M48" s="146"/>
      <c r="N48" s="146"/>
      <c r="O48" s="146"/>
      <c r="P48" s="147"/>
      <c r="Q48" s="147"/>
      <c r="R48" s="147"/>
      <c r="S48" s="147"/>
      <c r="T48" s="146">
        <f>H48+I48+J48+K48+L48</f>
        <v>0</v>
      </c>
      <c r="U48" s="167"/>
      <c r="V48" s="141">
        <f>E48-F48</f>
        <v>0</v>
      </c>
      <c r="W48" s="137" t="e">
        <f t="shared" si="1"/>
        <v>#DIV/0!</v>
      </c>
      <c r="X48" s="45"/>
      <c r="Y48" s="45"/>
      <c r="Z48" s="45"/>
      <c r="AA48" s="45"/>
      <c r="AB48" s="45"/>
      <c r="AC48" s="45"/>
      <c r="AD48" s="45"/>
      <c r="AE48" s="70"/>
      <c r="AF48" s="70"/>
      <c r="AG48" s="70"/>
      <c r="AH48" s="70"/>
      <c r="AI48" s="70"/>
      <c r="AJ48" s="70"/>
    </row>
    <row r="49" spans="1:36" ht="59.25" customHeight="1">
      <c r="A49" s="291">
        <v>16</v>
      </c>
      <c r="B49" s="126" t="s">
        <v>79</v>
      </c>
      <c r="C49" s="275" t="s">
        <v>80</v>
      </c>
      <c r="D49" s="278"/>
      <c r="E49" s="144">
        <f>E50</f>
        <v>500000</v>
      </c>
      <c r="F49" s="144">
        <f t="shared" ref="F49:V49" si="20">F50</f>
        <v>500000</v>
      </c>
      <c r="G49" s="144">
        <f t="shared" si="20"/>
        <v>500000</v>
      </c>
      <c r="H49" s="144">
        <f t="shared" si="20"/>
        <v>0</v>
      </c>
      <c r="I49" s="144">
        <f t="shared" si="20"/>
        <v>0</v>
      </c>
      <c r="J49" s="144">
        <f t="shared" si="20"/>
        <v>0</v>
      </c>
      <c r="K49" s="144">
        <f t="shared" si="20"/>
        <v>0</v>
      </c>
      <c r="L49" s="144">
        <f t="shared" si="20"/>
        <v>0</v>
      </c>
      <c r="M49" s="144">
        <f t="shared" si="20"/>
        <v>0</v>
      </c>
      <c r="N49" s="144">
        <f t="shared" si="20"/>
        <v>0</v>
      </c>
      <c r="O49" s="144">
        <f t="shared" si="20"/>
        <v>0</v>
      </c>
      <c r="P49" s="144">
        <f t="shared" si="20"/>
        <v>0</v>
      </c>
      <c r="Q49" s="144">
        <f t="shared" si="20"/>
        <v>0</v>
      </c>
      <c r="R49" s="144">
        <f t="shared" si="20"/>
        <v>0</v>
      </c>
      <c r="S49" s="144">
        <f t="shared" si="20"/>
        <v>0</v>
      </c>
      <c r="T49" s="144">
        <f t="shared" si="20"/>
        <v>0</v>
      </c>
      <c r="U49" s="144">
        <f t="shared" si="20"/>
        <v>500000</v>
      </c>
      <c r="V49" s="144">
        <f t="shared" si="20"/>
        <v>0</v>
      </c>
      <c r="W49" s="137">
        <f t="shared" si="1"/>
        <v>100</v>
      </c>
      <c r="X49" s="40"/>
      <c r="Y49" s="40"/>
      <c r="Z49" s="40"/>
      <c r="AA49" s="40"/>
      <c r="AB49" s="40"/>
      <c r="AC49" s="40"/>
      <c r="AD49" s="40"/>
      <c r="AE49" s="16"/>
      <c r="AF49" s="16"/>
      <c r="AG49" s="16"/>
      <c r="AH49" s="16"/>
      <c r="AI49" s="16"/>
      <c r="AJ49" s="16"/>
    </row>
    <row r="50" spans="1:36" ht="88.5" customHeight="1">
      <c r="A50" s="289">
        <v>17</v>
      </c>
      <c r="B50" s="20">
        <v>3210</v>
      </c>
      <c r="C50" s="248" t="s">
        <v>31</v>
      </c>
      <c r="D50" s="239" t="s">
        <v>81</v>
      </c>
      <c r="E50" s="149">
        <v>500000</v>
      </c>
      <c r="F50" s="138">
        <f t="shared" ref="F50:F55" si="21">G50+T50</f>
        <v>500000</v>
      </c>
      <c r="G50" s="138">
        <v>500000</v>
      </c>
      <c r="H50" s="316"/>
      <c r="I50" s="255"/>
      <c r="J50" s="255"/>
      <c r="K50" s="255"/>
      <c r="L50" s="256"/>
      <c r="M50" s="256"/>
      <c r="N50" s="257"/>
      <c r="O50" s="257"/>
      <c r="P50" s="257"/>
      <c r="Q50" s="257"/>
      <c r="R50" s="257"/>
      <c r="S50" s="257"/>
      <c r="T50" s="141">
        <f>H50+I50+J50+K50+L50+M50+N50+O50+P50+Q50+R50+S50</f>
        <v>0</v>
      </c>
      <c r="U50" s="258">
        <v>500000</v>
      </c>
      <c r="V50" s="251">
        <f t="shared" ref="V50:V56" si="22">E50-F50</f>
        <v>0</v>
      </c>
      <c r="W50" s="137">
        <f t="shared" si="1"/>
        <v>100</v>
      </c>
      <c r="X50" s="40"/>
      <c r="Y50" s="40"/>
      <c r="Z50" s="40"/>
      <c r="AA50" s="40"/>
      <c r="AB50" s="40"/>
      <c r="AC50" s="40"/>
      <c r="AD50" s="40"/>
      <c r="AE50" s="16"/>
      <c r="AF50" s="16"/>
      <c r="AG50" s="16"/>
      <c r="AH50" s="16"/>
      <c r="AI50" s="16"/>
      <c r="AJ50" s="16"/>
    </row>
    <row r="51" spans="1:36" ht="21.75" hidden="1" customHeight="1">
      <c r="A51" s="289"/>
      <c r="B51" s="20"/>
      <c r="C51" s="19"/>
      <c r="D51" s="9"/>
      <c r="E51" s="149"/>
      <c r="F51" s="150">
        <f t="shared" si="21"/>
        <v>0</v>
      </c>
      <c r="G51" s="253"/>
      <c r="H51" s="255"/>
      <c r="I51" s="255"/>
      <c r="J51" s="255"/>
      <c r="K51" s="255"/>
      <c r="L51" s="256"/>
      <c r="M51" s="256"/>
      <c r="N51" s="256"/>
      <c r="O51" s="256"/>
      <c r="P51" s="256"/>
      <c r="Q51" s="256"/>
      <c r="R51" s="256"/>
      <c r="S51" s="256"/>
      <c r="T51" s="141">
        <f>H51+I51+J51+K51+L51+M51+N51+O51+P51+Q51+R51+S51</f>
        <v>0</v>
      </c>
      <c r="U51" s="141"/>
      <c r="V51" s="151">
        <f t="shared" si="22"/>
        <v>0</v>
      </c>
      <c r="W51" s="137" t="e">
        <f t="shared" si="1"/>
        <v>#DIV/0!</v>
      </c>
      <c r="X51" s="40"/>
      <c r="Y51" s="40"/>
      <c r="Z51" s="40"/>
      <c r="AA51" s="40"/>
      <c r="AB51" s="40"/>
      <c r="AC51" s="40"/>
      <c r="AD51" s="40"/>
      <c r="AE51" s="16"/>
      <c r="AF51" s="16"/>
      <c r="AG51" s="16"/>
      <c r="AH51" s="16"/>
      <c r="AI51" s="16"/>
      <c r="AJ51" s="16"/>
    </row>
    <row r="52" spans="1:36" ht="21.75" hidden="1" customHeight="1">
      <c r="A52" s="289"/>
      <c r="B52" s="20"/>
      <c r="C52" s="19"/>
      <c r="D52" s="9"/>
      <c r="E52" s="149"/>
      <c r="F52" s="150">
        <f t="shared" si="21"/>
        <v>0</v>
      </c>
      <c r="G52" s="253"/>
      <c r="H52" s="255"/>
      <c r="I52" s="255"/>
      <c r="J52" s="255"/>
      <c r="K52" s="255"/>
      <c r="L52" s="256"/>
      <c r="M52" s="256"/>
      <c r="N52" s="256"/>
      <c r="O52" s="256"/>
      <c r="P52" s="256"/>
      <c r="Q52" s="256"/>
      <c r="R52" s="256"/>
      <c r="S52" s="256"/>
      <c r="T52" s="141">
        <f>H52+I52+J52+K52+L52+M52+N52+O52+P52+Q52+R52+S52</f>
        <v>0</v>
      </c>
      <c r="U52" s="141"/>
      <c r="V52" s="151">
        <f t="shared" si="22"/>
        <v>0</v>
      </c>
      <c r="W52" s="137" t="e">
        <f t="shared" si="1"/>
        <v>#DIV/0!</v>
      </c>
      <c r="X52" s="40"/>
      <c r="Y52" s="40"/>
      <c r="Z52" s="40"/>
      <c r="AA52" s="40"/>
      <c r="AB52" s="40"/>
      <c r="AC52" s="40"/>
      <c r="AD52" s="40"/>
      <c r="AE52" s="16"/>
      <c r="AF52" s="16"/>
      <c r="AG52" s="16"/>
      <c r="AH52" s="16"/>
      <c r="AI52" s="16"/>
      <c r="AJ52" s="16"/>
    </row>
    <row r="53" spans="1:36" ht="0.75" hidden="1" customHeight="1">
      <c r="A53" s="289"/>
      <c r="D53" s="90"/>
      <c r="E53" s="146"/>
      <c r="F53" s="150">
        <f t="shared" si="21"/>
        <v>0</v>
      </c>
      <c r="G53" s="150"/>
      <c r="H53" s="259"/>
      <c r="I53" s="259"/>
      <c r="J53" s="259"/>
      <c r="K53" s="259"/>
      <c r="L53" s="256"/>
      <c r="M53" s="256"/>
      <c r="N53" s="256"/>
      <c r="O53" s="256"/>
      <c r="P53" s="256"/>
      <c r="Q53" s="256"/>
      <c r="R53" s="256"/>
      <c r="S53" s="256"/>
      <c r="T53" s="141">
        <f>H53+I53+J53+K53+L53+M53+N53</f>
        <v>0</v>
      </c>
      <c r="U53" s="141"/>
      <c r="V53" s="151">
        <f t="shared" si="22"/>
        <v>0</v>
      </c>
      <c r="W53" s="137" t="e">
        <f t="shared" si="1"/>
        <v>#DIV/0!</v>
      </c>
      <c r="X53" s="40"/>
      <c r="Y53" s="40"/>
      <c r="Z53" s="40"/>
      <c r="AA53" s="40"/>
      <c r="AB53" s="40"/>
      <c r="AC53" s="40"/>
      <c r="AD53" s="40"/>
      <c r="AE53" s="16"/>
      <c r="AF53" s="16"/>
      <c r="AG53" s="16"/>
      <c r="AH53" s="16"/>
      <c r="AI53" s="16"/>
      <c r="AJ53" s="16"/>
    </row>
    <row r="54" spans="1:36" ht="98.25" hidden="1" customHeight="1">
      <c r="A54" s="289"/>
      <c r="B54" s="20"/>
      <c r="C54" s="19"/>
      <c r="D54" s="81"/>
      <c r="E54" s="146"/>
      <c r="F54" s="150">
        <f t="shared" si="21"/>
        <v>0</v>
      </c>
      <c r="G54" s="150"/>
      <c r="H54" s="259"/>
      <c r="I54" s="259"/>
      <c r="J54" s="259"/>
      <c r="K54" s="259"/>
      <c r="L54" s="256"/>
      <c r="M54" s="256"/>
      <c r="N54" s="256"/>
      <c r="O54" s="256"/>
      <c r="P54" s="256"/>
      <c r="Q54" s="256"/>
      <c r="R54" s="256"/>
      <c r="S54" s="256"/>
      <c r="T54" s="141">
        <f>H54+I54+J54+K54+L54+M54+N54+O54+P54+Q54+R54+S54</f>
        <v>0</v>
      </c>
      <c r="U54" s="141"/>
      <c r="V54" s="151">
        <f t="shared" si="22"/>
        <v>0</v>
      </c>
      <c r="W54" s="137" t="e">
        <f t="shared" si="1"/>
        <v>#DIV/0!</v>
      </c>
      <c r="X54" s="40"/>
      <c r="Y54" s="40"/>
      <c r="Z54" s="40"/>
      <c r="AA54" s="40"/>
      <c r="AB54" s="40"/>
      <c r="AC54" s="40"/>
      <c r="AD54" s="40"/>
      <c r="AE54" s="16"/>
      <c r="AF54" s="16"/>
      <c r="AG54" s="16"/>
      <c r="AH54" s="16"/>
      <c r="AI54" s="16"/>
      <c r="AJ54" s="16"/>
    </row>
    <row r="55" spans="1:36" ht="84" hidden="1" customHeight="1">
      <c r="A55" s="289"/>
      <c r="B55" s="20"/>
      <c r="C55" s="116"/>
      <c r="D55" s="195"/>
      <c r="E55" s="146"/>
      <c r="F55" s="138">
        <f t="shared" si="21"/>
        <v>0</v>
      </c>
      <c r="G55" s="138"/>
      <c r="H55" s="136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>
        <f>H55+I55+J55+K55+L55+M55+N55+O55+P55+Q55+R55+S55</f>
        <v>0</v>
      </c>
      <c r="U55" s="136"/>
      <c r="V55" s="137">
        <f t="shared" si="22"/>
        <v>0</v>
      </c>
      <c r="W55" s="137" t="e">
        <f t="shared" si="1"/>
        <v>#DIV/0!</v>
      </c>
      <c r="X55" s="40"/>
      <c r="Y55" s="40"/>
      <c r="Z55" s="40"/>
      <c r="AA55" s="40"/>
      <c r="AB55" s="40"/>
      <c r="AC55" s="40"/>
      <c r="AD55" s="40"/>
      <c r="AE55" s="16"/>
      <c r="AF55" s="16"/>
      <c r="AG55" s="16"/>
      <c r="AH55" s="16"/>
      <c r="AI55" s="16"/>
      <c r="AJ55" s="16"/>
    </row>
    <row r="56" spans="1:36" ht="97.5" hidden="1" customHeight="1">
      <c r="A56" s="289"/>
      <c r="B56" s="67"/>
      <c r="C56" s="180"/>
      <c r="D56" s="176"/>
      <c r="E56" s="146"/>
      <c r="F56" s="138">
        <f>G56+T56</f>
        <v>0</v>
      </c>
      <c r="G56" s="150"/>
      <c r="H56" s="255"/>
      <c r="I56" s="255"/>
      <c r="J56" s="255"/>
      <c r="K56" s="255"/>
      <c r="L56" s="256"/>
      <c r="M56" s="252"/>
      <c r="N56" s="256"/>
      <c r="O56" s="256"/>
      <c r="P56" s="256"/>
      <c r="Q56" s="256"/>
      <c r="R56" s="256"/>
      <c r="S56" s="256"/>
      <c r="T56" s="141">
        <f>H56+I56+J56+K56</f>
        <v>0</v>
      </c>
      <c r="U56" s="141"/>
      <c r="V56" s="137">
        <f t="shared" si="22"/>
        <v>0</v>
      </c>
      <c r="W56" s="137" t="e">
        <f t="shared" si="1"/>
        <v>#DIV/0!</v>
      </c>
      <c r="X56" s="40"/>
      <c r="Y56" s="40"/>
      <c r="Z56" s="40"/>
      <c r="AA56" s="40"/>
      <c r="AB56" s="40"/>
      <c r="AC56" s="40"/>
      <c r="AD56" s="40"/>
      <c r="AE56" s="16"/>
      <c r="AF56" s="16"/>
      <c r="AG56" s="16"/>
      <c r="AH56" s="16"/>
      <c r="AI56" s="16"/>
      <c r="AJ56" s="16"/>
    </row>
    <row r="57" spans="1:36" ht="58.5" customHeight="1">
      <c r="A57" s="293">
        <v>18</v>
      </c>
      <c r="B57" s="126" t="s">
        <v>45</v>
      </c>
      <c r="C57" s="210" t="s">
        <v>46</v>
      </c>
      <c r="D57" s="182"/>
      <c r="E57" s="148">
        <f>E58+E59+E60</f>
        <v>500000</v>
      </c>
      <c r="F57" s="148">
        <f t="shared" ref="F57:V57" si="23">F58+F59+F60</f>
        <v>0</v>
      </c>
      <c r="G57" s="148">
        <f t="shared" si="23"/>
        <v>0</v>
      </c>
      <c r="H57" s="148">
        <f t="shared" si="23"/>
        <v>0</v>
      </c>
      <c r="I57" s="148">
        <f t="shared" si="23"/>
        <v>0</v>
      </c>
      <c r="J57" s="148">
        <f t="shared" si="23"/>
        <v>0</v>
      </c>
      <c r="K57" s="148">
        <f t="shared" si="23"/>
        <v>0</v>
      </c>
      <c r="L57" s="148">
        <f t="shared" si="23"/>
        <v>0</v>
      </c>
      <c r="M57" s="148">
        <f t="shared" si="23"/>
        <v>0</v>
      </c>
      <c r="N57" s="148">
        <f t="shared" si="23"/>
        <v>0</v>
      </c>
      <c r="O57" s="148">
        <f t="shared" si="23"/>
        <v>0</v>
      </c>
      <c r="P57" s="148">
        <f t="shared" si="23"/>
        <v>0</v>
      </c>
      <c r="Q57" s="148">
        <f t="shared" si="23"/>
        <v>0</v>
      </c>
      <c r="R57" s="148">
        <f t="shared" si="23"/>
        <v>0</v>
      </c>
      <c r="S57" s="148">
        <f t="shared" si="23"/>
        <v>0</v>
      </c>
      <c r="T57" s="148">
        <f t="shared" si="23"/>
        <v>0</v>
      </c>
      <c r="U57" s="148">
        <f t="shared" si="23"/>
        <v>0</v>
      </c>
      <c r="V57" s="148">
        <f t="shared" si="23"/>
        <v>500000</v>
      </c>
      <c r="W57" s="137">
        <f t="shared" si="1"/>
        <v>0</v>
      </c>
      <c r="X57" s="40"/>
      <c r="Y57" s="40"/>
      <c r="Z57" s="40"/>
      <c r="AA57" s="40"/>
      <c r="AB57" s="40"/>
      <c r="AC57" s="40"/>
      <c r="AD57" s="40"/>
      <c r="AE57" s="16"/>
      <c r="AF57" s="16"/>
      <c r="AG57" s="16"/>
      <c r="AH57" s="16"/>
      <c r="AI57" s="16"/>
      <c r="AJ57" s="16"/>
    </row>
    <row r="58" spans="1:36" ht="55.5" customHeight="1">
      <c r="A58" s="289">
        <v>19</v>
      </c>
      <c r="B58" s="67">
        <v>3110</v>
      </c>
      <c r="C58" s="248" t="s">
        <v>32</v>
      </c>
      <c r="D58" s="186" t="s">
        <v>95</v>
      </c>
      <c r="E58" s="146">
        <v>347200</v>
      </c>
      <c r="F58" s="138">
        <f>G58+T58</f>
        <v>0</v>
      </c>
      <c r="G58" s="138"/>
      <c r="H58" s="153"/>
      <c r="I58" s="153"/>
      <c r="J58" s="153"/>
      <c r="K58" s="153"/>
      <c r="L58" s="141"/>
      <c r="M58" s="141"/>
      <c r="N58" s="141"/>
      <c r="O58" s="141"/>
      <c r="P58" s="141"/>
      <c r="Q58" s="141"/>
      <c r="R58" s="141"/>
      <c r="S58" s="141"/>
      <c r="T58" s="141">
        <f>H58+I58+J58+K58+L58+M58+N58</f>
        <v>0</v>
      </c>
      <c r="U58" s="136">
        <v>0</v>
      </c>
      <c r="V58" s="137">
        <f>E58-F58</f>
        <v>347200</v>
      </c>
      <c r="W58" s="137">
        <f t="shared" si="1"/>
        <v>0</v>
      </c>
      <c r="X58" s="40"/>
      <c r="Y58" s="40"/>
      <c r="Z58" s="40"/>
      <c r="AA58" s="40"/>
      <c r="AB58" s="40"/>
      <c r="AC58" s="40"/>
      <c r="AD58" s="40"/>
      <c r="AE58" s="16"/>
      <c r="AF58" s="16"/>
      <c r="AG58" s="16"/>
      <c r="AH58" s="16"/>
      <c r="AI58" s="16"/>
      <c r="AJ58" s="16"/>
    </row>
    <row r="59" spans="1:36" ht="84.75" hidden="1" customHeight="1">
      <c r="A59" s="289"/>
      <c r="B59" s="67"/>
      <c r="C59" s="211"/>
      <c r="D59" s="186" t="s">
        <v>95</v>
      </c>
      <c r="E59" s="146"/>
      <c r="F59" s="138">
        <f t="shared" ref="F59:F60" si="24">G59+T59</f>
        <v>0</v>
      </c>
      <c r="G59" s="138"/>
      <c r="H59" s="153"/>
      <c r="I59" s="153"/>
      <c r="J59" s="153"/>
      <c r="K59" s="153"/>
      <c r="L59" s="141"/>
      <c r="M59" s="141"/>
      <c r="N59" s="141"/>
      <c r="O59" s="141"/>
      <c r="P59" s="141"/>
      <c r="Q59" s="141"/>
      <c r="R59" s="141"/>
      <c r="S59" s="141"/>
      <c r="T59" s="141">
        <f t="shared" ref="T59:T60" si="25">H59+I59+J59+K59+L59+M59+N59</f>
        <v>0</v>
      </c>
      <c r="U59" s="136"/>
      <c r="V59" s="137">
        <f t="shared" ref="V59:V60" si="26">E59-F59</f>
        <v>0</v>
      </c>
      <c r="W59" s="137" t="e">
        <f t="shared" si="1"/>
        <v>#DIV/0!</v>
      </c>
      <c r="X59" s="40"/>
      <c r="Y59" s="40"/>
      <c r="Z59" s="40"/>
      <c r="AA59" s="40"/>
      <c r="AB59" s="40"/>
      <c r="AC59" s="40"/>
      <c r="AD59" s="40"/>
      <c r="AE59" s="16"/>
      <c r="AF59" s="16"/>
      <c r="AG59" s="16"/>
      <c r="AH59" s="16"/>
      <c r="AI59" s="16"/>
      <c r="AJ59" s="16"/>
    </row>
    <row r="60" spans="1:36" ht="84.75" customHeight="1">
      <c r="A60" s="289">
        <v>20</v>
      </c>
      <c r="B60" s="67">
        <v>3132</v>
      </c>
      <c r="C60" s="276" t="s">
        <v>0</v>
      </c>
      <c r="D60" s="186" t="s">
        <v>95</v>
      </c>
      <c r="E60" s="146">
        <v>152800</v>
      </c>
      <c r="F60" s="138">
        <f t="shared" si="24"/>
        <v>0</v>
      </c>
      <c r="G60" s="138"/>
      <c r="H60" s="153"/>
      <c r="I60" s="153"/>
      <c r="J60" s="153"/>
      <c r="K60" s="153"/>
      <c r="L60" s="141"/>
      <c r="M60" s="141"/>
      <c r="N60" s="141"/>
      <c r="O60" s="141"/>
      <c r="P60" s="141"/>
      <c r="Q60" s="141"/>
      <c r="R60" s="141"/>
      <c r="S60" s="141"/>
      <c r="T60" s="141">
        <f t="shared" si="25"/>
        <v>0</v>
      </c>
      <c r="U60" s="136">
        <v>0</v>
      </c>
      <c r="V60" s="137">
        <f t="shared" si="26"/>
        <v>152800</v>
      </c>
      <c r="W60" s="137">
        <f t="shared" si="1"/>
        <v>0</v>
      </c>
      <c r="X60" s="40"/>
      <c r="Y60" s="40"/>
      <c r="Z60" s="40"/>
      <c r="AA60" s="40"/>
      <c r="AB60" s="40"/>
      <c r="AC60" s="40"/>
      <c r="AD60" s="40"/>
      <c r="AE60" s="16"/>
      <c r="AF60" s="16"/>
      <c r="AG60" s="16"/>
      <c r="AH60" s="16"/>
      <c r="AI60" s="16"/>
      <c r="AJ60" s="16"/>
    </row>
    <row r="61" spans="1:36" ht="64.5" customHeight="1">
      <c r="A61" s="293">
        <v>21</v>
      </c>
      <c r="B61" s="126" t="s">
        <v>96</v>
      </c>
      <c r="C61" s="275" t="s">
        <v>25</v>
      </c>
      <c r="D61" s="278"/>
      <c r="E61" s="148">
        <f>E62</f>
        <v>406000</v>
      </c>
      <c r="F61" s="148">
        <f t="shared" ref="F61:V61" si="27">F62</f>
        <v>406000</v>
      </c>
      <c r="G61" s="148">
        <f t="shared" si="27"/>
        <v>406000</v>
      </c>
      <c r="H61" s="148">
        <f t="shared" si="27"/>
        <v>0</v>
      </c>
      <c r="I61" s="148">
        <f t="shared" si="27"/>
        <v>0</v>
      </c>
      <c r="J61" s="148">
        <f t="shared" si="27"/>
        <v>0</v>
      </c>
      <c r="K61" s="148">
        <f t="shared" si="27"/>
        <v>0</v>
      </c>
      <c r="L61" s="148">
        <f t="shared" si="27"/>
        <v>0</v>
      </c>
      <c r="M61" s="148">
        <f t="shared" si="27"/>
        <v>0</v>
      </c>
      <c r="N61" s="148">
        <f t="shared" si="27"/>
        <v>0</v>
      </c>
      <c r="O61" s="148">
        <f t="shared" si="27"/>
        <v>0</v>
      </c>
      <c r="P61" s="148">
        <f t="shared" si="27"/>
        <v>0</v>
      </c>
      <c r="Q61" s="148">
        <f t="shared" si="27"/>
        <v>0</v>
      </c>
      <c r="R61" s="148">
        <f t="shared" si="27"/>
        <v>0</v>
      </c>
      <c r="S61" s="148">
        <f t="shared" si="27"/>
        <v>0</v>
      </c>
      <c r="T61" s="148">
        <f t="shared" si="27"/>
        <v>0</v>
      </c>
      <c r="U61" s="148">
        <f t="shared" si="27"/>
        <v>406000</v>
      </c>
      <c r="V61" s="148">
        <f t="shared" si="27"/>
        <v>0</v>
      </c>
      <c r="W61" s="137">
        <f t="shared" si="1"/>
        <v>100</v>
      </c>
      <c r="X61" s="40"/>
      <c r="Y61" s="40"/>
      <c r="Z61" s="40"/>
      <c r="AA61" s="40"/>
      <c r="AB61" s="40"/>
      <c r="AC61" s="40"/>
      <c r="AD61" s="40"/>
      <c r="AE61" s="16"/>
      <c r="AF61" s="16"/>
      <c r="AG61" s="16"/>
      <c r="AH61" s="16"/>
      <c r="AI61" s="16"/>
      <c r="AJ61" s="16"/>
    </row>
    <row r="62" spans="1:36" ht="110.25" customHeight="1">
      <c r="A62" s="289">
        <v>22</v>
      </c>
      <c r="B62" s="67">
        <v>3210</v>
      </c>
      <c r="C62" s="276" t="s">
        <v>31</v>
      </c>
      <c r="D62" s="234" t="s">
        <v>97</v>
      </c>
      <c r="E62" s="146">
        <v>406000</v>
      </c>
      <c r="F62" s="138">
        <f>G62+T62</f>
        <v>406000</v>
      </c>
      <c r="G62" s="138">
        <v>406000</v>
      </c>
      <c r="H62" s="141"/>
      <c r="I62" s="153"/>
      <c r="J62" s="153"/>
      <c r="K62" s="153"/>
      <c r="L62" s="141"/>
      <c r="M62" s="141"/>
      <c r="N62" s="141"/>
      <c r="O62" s="141"/>
      <c r="P62" s="141"/>
      <c r="Q62" s="141"/>
      <c r="R62" s="141"/>
      <c r="S62" s="141"/>
      <c r="T62" s="141">
        <f>H62+I62+J62</f>
        <v>0</v>
      </c>
      <c r="U62" s="136">
        <v>406000</v>
      </c>
      <c r="V62" s="137">
        <f>E62-F62</f>
        <v>0</v>
      </c>
      <c r="W62" s="137">
        <f t="shared" si="1"/>
        <v>100</v>
      </c>
      <c r="X62" s="40"/>
      <c r="Y62" s="40"/>
      <c r="Z62" s="40"/>
      <c r="AA62" s="40"/>
      <c r="AB62" s="40"/>
      <c r="AC62" s="40"/>
      <c r="AD62" s="40"/>
      <c r="AE62" s="16"/>
      <c r="AF62" s="16"/>
      <c r="AG62" s="16"/>
      <c r="AH62" s="16"/>
      <c r="AI62" s="16"/>
      <c r="AJ62" s="16"/>
    </row>
    <row r="63" spans="1:36" ht="86.25" customHeight="1">
      <c r="A63" s="289">
        <v>23</v>
      </c>
      <c r="B63" s="126" t="s">
        <v>104</v>
      </c>
      <c r="C63" s="275" t="s">
        <v>90</v>
      </c>
      <c r="D63" s="307"/>
      <c r="E63" s="148">
        <f>E64</f>
        <v>880000</v>
      </c>
      <c r="F63" s="148">
        <f t="shared" ref="F63:V63" si="28">F64</f>
        <v>0</v>
      </c>
      <c r="G63" s="148">
        <f t="shared" si="28"/>
        <v>0</v>
      </c>
      <c r="H63" s="148">
        <f t="shared" si="28"/>
        <v>0</v>
      </c>
      <c r="I63" s="148">
        <f t="shared" si="28"/>
        <v>0</v>
      </c>
      <c r="J63" s="148">
        <f t="shared" si="28"/>
        <v>0</v>
      </c>
      <c r="K63" s="148">
        <f t="shared" si="28"/>
        <v>0</v>
      </c>
      <c r="L63" s="148">
        <f t="shared" si="28"/>
        <v>0</v>
      </c>
      <c r="M63" s="148">
        <f t="shared" si="28"/>
        <v>0</v>
      </c>
      <c r="N63" s="148">
        <f t="shared" si="28"/>
        <v>0</v>
      </c>
      <c r="O63" s="148">
        <f t="shared" si="28"/>
        <v>0</v>
      </c>
      <c r="P63" s="148">
        <f t="shared" si="28"/>
        <v>0</v>
      </c>
      <c r="Q63" s="148">
        <f t="shared" si="28"/>
        <v>0</v>
      </c>
      <c r="R63" s="148">
        <f t="shared" si="28"/>
        <v>0</v>
      </c>
      <c r="S63" s="148">
        <f t="shared" si="28"/>
        <v>0</v>
      </c>
      <c r="T63" s="148">
        <f t="shared" si="28"/>
        <v>0</v>
      </c>
      <c r="U63" s="148">
        <f t="shared" si="28"/>
        <v>0</v>
      </c>
      <c r="V63" s="148">
        <f t="shared" si="28"/>
        <v>880000</v>
      </c>
      <c r="W63" s="137">
        <f t="shared" si="1"/>
        <v>0</v>
      </c>
      <c r="X63" s="40"/>
      <c r="Y63" s="40"/>
      <c r="Z63" s="40"/>
      <c r="AA63" s="40"/>
      <c r="AB63" s="40"/>
      <c r="AC63" s="40"/>
      <c r="AD63" s="40"/>
      <c r="AE63" s="16"/>
      <c r="AF63" s="16"/>
      <c r="AG63" s="16"/>
      <c r="AH63" s="16"/>
      <c r="AI63" s="16"/>
      <c r="AJ63" s="16"/>
    </row>
    <row r="64" spans="1:36" ht="61.5" customHeight="1">
      <c r="A64" s="289">
        <v>24</v>
      </c>
      <c r="B64" s="67">
        <v>3122</v>
      </c>
      <c r="C64" s="276" t="s">
        <v>35</v>
      </c>
      <c r="D64" s="308" t="s">
        <v>105</v>
      </c>
      <c r="E64" s="146">
        <v>880000</v>
      </c>
      <c r="F64" s="138">
        <f>G64+T64</f>
        <v>0</v>
      </c>
      <c r="G64" s="138"/>
      <c r="H64" s="141"/>
      <c r="I64" s="153"/>
      <c r="J64" s="153"/>
      <c r="K64" s="153"/>
      <c r="L64" s="141"/>
      <c r="M64" s="141"/>
      <c r="N64" s="141"/>
      <c r="O64" s="141"/>
      <c r="P64" s="141"/>
      <c r="Q64" s="141"/>
      <c r="R64" s="141"/>
      <c r="S64" s="141"/>
      <c r="T64" s="141">
        <f>H64+I64+J64</f>
        <v>0</v>
      </c>
      <c r="U64" s="136">
        <v>0</v>
      </c>
      <c r="V64" s="137">
        <f>E64-F64</f>
        <v>880000</v>
      </c>
      <c r="W64" s="137">
        <f t="shared" si="1"/>
        <v>0</v>
      </c>
      <c r="X64" s="40"/>
      <c r="Y64" s="40"/>
      <c r="Z64" s="40"/>
      <c r="AA64" s="40"/>
      <c r="AB64" s="40"/>
      <c r="AC64" s="40"/>
      <c r="AD64" s="40"/>
      <c r="AE64" s="16"/>
      <c r="AF64" s="16"/>
      <c r="AG64" s="16"/>
      <c r="AH64" s="16"/>
      <c r="AI64" s="16"/>
      <c r="AJ64" s="16"/>
    </row>
    <row r="65" spans="1:36" ht="46.5" customHeight="1">
      <c r="A65" s="293">
        <v>25</v>
      </c>
      <c r="B65" s="126" t="s">
        <v>82</v>
      </c>
      <c r="C65" s="83" t="s">
        <v>71</v>
      </c>
      <c r="D65" s="240"/>
      <c r="E65" s="148">
        <f>E66</f>
        <v>9900000</v>
      </c>
      <c r="F65" s="148">
        <f t="shared" ref="F65:T65" si="29">F66</f>
        <v>6806178</v>
      </c>
      <c r="G65" s="148">
        <f t="shared" si="29"/>
        <v>6806178</v>
      </c>
      <c r="H65" s="148">
        <f t="shared" si="29"/>
        <v>0</v>
      </c>
      <c r="I65" s="148">
        <f t="shared" si="29"/>
        <v>0</v>
      </c>
      <c r="J65" s="148">
        <f t="shared" si="29"/>
        <v>0</v>
      </c>
      <c r="K65" s="148">
        <f t="shared" si="29"/>
        <v>0</v>
      </c>
      <c r="L65" s="148">
        <f t="shared" si="29"/>
        <v>0</v>
      </c>
      <c r="M65" s="148">
        <f t="shared" si="29"/>
        <v>0</v>
      </c>
      <c r="N65" s="148">
        <f t="shared" si="29"/>
        <v>0</v>
      </c>
      <c r="O65" s="148">
        <f t="shared" si="29"/>
        <v>0</v>
      </c>
      <c r="P65" s="148">
        <f t="shared" si="29"/>
        <v>0</v>
      </c>
      <c r="Q65" s="148">
        <f t="shared" si="29"/>
        <v>0</v>
      </c>
      <c r="R65" s="148">
        <f t="shared" si="29"/>
        <v>0</v>
      </c>
      <c r="S65" s="148">
        <f t="shared" si="29"/>
        <v>0</v>
      </c>
      <c r="T65" s="148">
        <f t="shared" si="29"/>
        <v>0</v>
      </c>
      <c r="U65" s="148">
        <f>U66</f>
        <v>6806178</v>
      </c>
      <c r="V65" s="148">
        <f>V66</f>
        <v>3093822</v>
      </c>
      <c r="W65" s="137">
        <f t="shared" si="1"/>
        <v>68.749272727272725</v>
      </c>
      <c r="X65" s="40"/>
      <c r="Y65" s="40"/>
      <c r="Z65" s="40"/>
      <c r="AA65" s="40"/>
      <c r="AB65" s="40"/>
      <c r="AC65" s="40"/>
      <c r="AD65" s="40"/>
      <c r="AE65" s="16"/>
      <c r="AF65" s="16"/>
      <c r="AG65" s="16"/>
      <c r="AH65" s="16"/>
      <c r="AI65" s="16"/>
      <c r="AJ65" s="16"/>
    </row>
    <row r="66" spans="1:36" ht="64.5" customHeight="1">
      <c r="A66" s="289">
        <v>26</v>
      </c>
      <c r="B66" s="39">
        <v>3110</v>
      </c>
      <c r="C66" s="276" t="s">
        <v>32</v>
      </c>
      <c r="D66" s="234" t="s">
        <v>83</v>
      </c>
      <c r="E66" s="146">
        <v>9900000</v>
      </c>
      <c r="F66" s="138">
        <f>G66+T66</f>
        <v>6806178</v>
      </c>
      <c r="G66" s="138">
        <v>6806178</v>
      </c>
      <c r="H66" s="136"/>
      <c r="I66" s="136"/>
      <c r="J66" s="137"/>
      <c r="K66" s="137"/>
      <c r="L66" s="137"/>
      <c r="M66" s="137"/>
      <c r="N66" s="137"/>
      <c r="O66" s="257"/>
      <c r="P66" s="257"/>
      <c r="Q66" s="257"/>
      <c r="R66" s="257"/>
      <c r="S66" s="257"/>
      <c r="T66" s="141">
        <f>H66+I66+J66+K66+L66+M66+N66+O66+P66+Q66</f>
        <v>0</v>
      </c>
      <c r="U66" s="141">
        <f>6221178+585000</f>
        <v>6806178</v>
      </c>
      <c r="V66" s="137">
        <f>E66-F66</f>
        <v>3093822</v>
      </c>
      <c r="W66" s="137">
        <f>U66*100/E66</f>
        <v>68.749272727272725</v>
      </c>
      <c r="X66" s="40"/>
      <c r="Y66" s="40"/>
      <c r="Z66" s="40"/>
      <c r="AA66" s="40"/>
      <c r="AB66" s="40"/>
      <c r="AC66" s="40"/>
      <c r="AD66" s="40"/>
      <c r="AE66" s="16"/>
      <c r="AF66" s="16"/>
      <c r="AG66" s="16"/>
      <c r="AH66" s="16"/>
      <c r="AI66" s="16"/>
      <c r="AJ66" s="16"/>
    </row>
    <row r="67" spans="1:36" ht="57.75" customHeight="1">
      <c r="A67" s="294">
        <v>27</v>
      </c>
      <c r="B67" s="107" t="s">
        <v>18</v>
      </c>
      <c r="C67" s="168" t="s">
        <v>47</v>
      </c>
      <c r="D67" s="108"/>
      <c r="E67" s="143">
        <f>E68+E72+E78</f>
        <v>8401398</v>
      </c>
      <c r="F67" s="143">
        <f t="shared" ref="F67:V67" si="30">F68+F72+F78</f>
        <v>761398</v>
      </c>
      <c r="G67" s="143">
        <f t="shared" si="30"/>
        <v>761398</v>
      </c>
      <c r="H67" s="143">
        <f t="shared" si="30"/>
        <v>0</v>
      </c>
      <c r="I67" s="143">
        <f t="shared" si="30"/>
        <v>0</v>
      </c>
      <c r="J67" s="143">
        <f t="shared" si="30"/>
        <v>0</v>
      </c>
      <c r="K67" s="143">
        <f t="shared" si="30"/>
        <v>0</v>
      </c>
      <c r="L67" s="143">
        <f t="shared" si="30"/>
        <v>0</v>
      </c>
      <c r="M67" s="143">
        <f t="shared" si="30"/>
        <v>0</v>
      </c>
      <c r="N67" s="143">
        <f t="shared" si="30"/>
        <v>0</v>
      </c>
      <c r="O67" s="143">
        <f t="shared" si="30"/>
        <v>0</v>
      </c>
      <c r="P67" s="143">
        <f t="shared" si="30"/>
        <v>0</v>
      </c>
      <c r="Q67" s="143">
        <f t="shared" si="30"/>
        <v>0</v>
      </c>
      <c r="R67" s="143">
        <f t="shared" si="30"/>
        <v>0</v>
      </c>
      <c r="S67" s="143">
        <f t="shared" si="30"/>
        <v>0</v>
      </c>
      <c r="T67" s="143">
        <f t="shared" si="30"/>
        <v>0</v>
      </c>
      <c r="U67" s="143">
        <f t="shared" si="30"/>
        <v>0</v>
      </c>
      <c r="V67" s="143">
        <f t="shared" si="30"/>
        <v>7640000</v>
      </c>
      <c r="W67" s="137">
        <f t="shared" ref="W67:W76" si="31">U67*100/E67</f>
        <v>0</v>
      </c>
      <c r="X67" s="40"/>
      <c r="Y67" s="40"/>
      <c r="Z67" s="40"/>
      <c r="AA67" s="40"/>
      <c r="AB67" s="40"/>
      <c r="AC67" s="40"/>
      <c r="AD67" s="40"/>
      <c r="AE67" s="16"/>
      <c r="AF67" s="16"/>
      <c r="AG67" s="16"/>
      <c r="AH67" s="16"/>
      <c r="AI67" s="16"/>
      <c r="AJ67" s="16"/>
    </row>
    <row r="68" spans="1:36" ht="65.25" customHeight="1">
      <c r="A68" s="293">
        <v>28</v>
      </c>
      <c r="B68" s="235" t="s">
        <v>73</v>
      </c>
      <c r="C68" s="282" t="s">
        <v>51</v>
      </c>
      <c r="D68" s="244"/>
      <c r="E68" s="148">
        <f>E69+E70</f>
        <v>7530000</v>
      </c>
      <c r="F68" s="148">
        <f t="shared" ref="F68:V68" si="32">F69+F70</f>
        <v>0</v>
      </c>
      <c r="G68" s="148">
        <f t="shared" si="32"/>
        <v>0</v>
      </c>
      <c r="H68" s="148">
        <f t="shared" si="32"/>
        <v>0</v>
      </c>
      <c r="I68" s="148">
        <f t="shared" si="32"/>
        <v>0</v>
      </c>
      <c r="J68" s="148">
        <f t="shared" si="32"/>
        <v>0</v>
      </c>
      <c r="K68" s="148">
        <f t="shared" si="32"/>
        <v>0</v>
      </c>
      <c r="L68" s="148">
        <f t="shared" si="32"/>
        <v>0</v>
      </c>
      <c r="M68" s="148">
        <f t="shared" si="32"/>
        <v>0</v>
      </c>
      <c r="N68" s="148">
        <f t="shared" si="32"/>
        <v>0</v>
      </c>
      <c r="O68" s="148">
        <f t="shared" si="32"/>
        <v>0</v>
      </c>
      <c r="P68" s="148">
        <f t="shared" si="32"/>
        <v>0</v>
      </c>
      <c r="Q68" s="148">
        <f t="shared" si="32"/>
        <v>0</v>
      </c>
      <c r="R68" s="148">
        <f t="shared" si="32"/>
        <v>0</v>
      </c>
      <c r="S68" s="148">
        <f t="shared" si="32"/>
        <v>0</v>
      </c>
      <c r="T68" s="148">
        <f t="shared" si="32"/>
        <v>0</v>
      </c>
      <c r="U68" s="148">
        <f t="shared" si="32"/>
        <v>0</v>
      </c>
      <c r="V68" s="148">
        <f t="shared" si="32"/>
        <v>7530000</v>
      </c>
      <c r="W68" s="137">
        <f t="shared" si="31"/>
        <v>0</v>
      </c>
      <c r="X68" s="40"/>
      <c r="Y68" s="40"/>
      <c r="Z68" s="40"/>
      <c r="AA68" s="40"/>
      <c r="AB68" s="40"/>
      <c r="AC68" s="40"/>
      <c r="AD68" s="40"/>
      <c r="AE68" s="16"/>
      <c r="AF68" s="16"/>
      <c r="AG68" s="16"/>
      <c r="AH68" s="16"/>
      <c r="AI68" s="16"/>
      <c r="AJ68" s="16"/>
    </row>
    <row r="69" spans="1:36" s="243" customFormat="1" ht="118.5" customHeight="1">
      <c r="A69" s="290">
        <v>29</v>
      </c>
      <c r="B69" s="245" t="s">
        <v>6</v>
      </c>
      <c r="C69" s="276" t="s">
        <v>0</v>
      </c>
      <c r="D69" s="195" t="s">
        <v>84</v>
      </c>
      <c r="E69" s="236">
        <v>500000</v>
      </c>
      <c r="F69" s="138">
        <f t="shared" ref="F69:F70" si="33">G69+T69</f>
        <v>0</v>
      </c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41">
        <f t="shared" ref="T69:T70" si="34">H69+I69+J69+K69+L69</f>
        <v>0</v>
      </c>
      <c r="U69" s="154">
        <v>0</v>
      </c>
      <c r="V69" s="141">
        <f t="shared" ref="V69:V70" si="35">E69-F69</f>
        <v>500000</v>
      </c>
      <c r="W69" s="137">
        <f t="shared" si="31"/>
        <v>0</v>
      </c>
      <c r="X69" s="241"/>
      <c r="Y69" s="241"/>
      <c r="Z69" s="241"/>
      <c r="AA69" s="241"/>
      <c r="AB69" s="241"/>
      <c r="AC69" s="241"/>
      <c r="AD69" s="241"/>
      <c r="AE69" s="242"/>
      <c r="AF69" s="242"/>
      <c r="AG69" s="242"/>
      <c r="AH69" s="242"/>
      <c r="AI69" s="242"/>
      <c r="AJ69" s="242"/>
    </row>
    <row r="70" spans="1:36" s="243" customFormat="1" ht="63.75" customHeight="1">
      <c r="A70" s="290">
        <v>30</v>
      </c>
      <c r="B70" s="245" t="s">
        <v>6</v>
      </c>
      <c r="C70" s="276" t="s">
        <v>0</v>
      </c>
      <c r="D70" s="195" t="s">
        <v>72</v>
      </c>
      <c r="E70" s="236">
        <v>7030000</v>
      </c>
      <c r="F70" s="138">
        <f t="shared" si="33"/>
        <v>0</v>
      </c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41">
        <f t="shared" si="34"/>
        <v>0</v>
      </c>
      <c r="U70" s="154">
        <v>0</v>
      </c>
      <c r="V70" s="141">
        <f t="shared" si="35"/>
        <v>7030000</v>
      </c>
      <c r="W70" s="137">
        <f t="shared" si="31"/>
        <v>0</v>
      </c>
      <c r="X70" s="241"/>
      <c r="Y70" s="241"/>
      <c r="Z70" s="241"/>
      <c r="AA70" s="241"/>
      <c r="AB70" s="241"/>
      <c r="AC70" s="241"/>
      <c r="AD70" s="241"/>
      <c r="AE70" s="242"/>
      <c r="AF70" s="242"/>
      <c r="AG70" s="242"/>
      <c r="AH70" s="242"/>
      <c r="AI70" s="242"/>
      <c r="AJ70" s="242"/>
    </row>
    <row r="71" spans="1:36" ht="26.25" hidden="1">
      <c r="A71" s="292"/>
      <c r="B71" s="68"/>
      <c r="C71" s="100"/>
      <c r="D71" s="82"/>
      <c r="E71" s="146"/>
      <c r="F71" s="138"/>
      <c r="G71" s="138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36"/>
      <c r="V71" s="141"/>
      <c r="W71" s="137" t="e">
        <f t="shared" si="31"/>
        <v>#DIV/0!</v>
      </c>
      <c r="X71" s="40"/>
      <c r="Y71" s="40"/>
      <c r="Z71" s="40"/>
      <c r="AA71" s="40"/>
      <c r="AB71" s="40"/>
      <c r="AC71" s="40"/>
      <c r="AD71" s="40"/>
      <c r="AE71" s="16"/>
      <c r="AF71" s="16"/>
      <c r="AG71" s="16"/>
      <c r="AH71" s="16"/>
      <c r="AI71" s="16"/>
      <c r="AJ71" s="16"/>
    </row>
    <row r="72" spans="1:36" ht="159" customHeight="1">
      <c r="A72" s="291">
        <v>31</v>
      </c>
      <c r="B72" s="286" t="s">
        <v>108</v>
      </c>
      <c r="C72" s="83" t="s">
        <v>106</v>
      </c>
      <c r="D72" s="309"/>
      <c r="E72" s="144">
        <f>E73+E74+E75+E76</f>
        <v>761398</v>
      </c>
      <c r="F72" s="144">
        <f t="shared" ref="F72:V72" si="36">F73+F74+F75+F76</f>
        <v>761398</v>
      </c>
      <c r="G72" s="144">
        <f t="shared" si="36"/>
        <v>761398</v>
      </c>
      <c r="H72" s="144">
        <f t="shared" si="36"/>
        <v>0</v>
      </c>
      <c r="I72" s="144">
        <f t="shared" si="36"/>
        <v>0</v>
      </c>
      <c r="J72" s="144">
        <f t="shared" si="36"/>
        <v>0</v>
      </c>
      <c r="K72" s="144">
        <f t="shared" si="36"/>
        <v>0</v>
      </c>
      <c r="L72" s="144">
        <f t="shared" si="36"/>
        <v>0</v>
      </c>
      <c r="M72" s="144">
        <f t="shared" si="36"/>
        <v>0</v>
      </c>
      <c r="N72" s="144">
        <f t="shared" si="36"/>
        <v>0</v>
      </c>
      <c r="O72" s="144">
        <f t="shared" si="36"/>
        <v>0</v>
      </c>
      <c r="P72" s="144">
        <f t="shared" si="36"/>
        <v>0</v>
      </c>
      <c r="Q72" s="144">
        <f t="shared" si="36"/>
        <v>0</v>
      </c>
      <c r="R72" s="144">
        <f t="shared" si="36"/>
        <v>0</v>
      </c>
      <c r="S72" s="144">
        <f t="shared" si="36"/>
        <v>0</v>
      </c>
      <c r="T72" s="144">
        <f t="shared" si="36"/>
        <v>0</v>
      </c>
      <c r="U72" s="144">
        <f t="shared" si="36"/>
        <v>0</v>
      </c>
      <c r="V72" s="144">
        <f t="shared" si="36"/>
        <v>0</v>
      </c>
      <c r="W72" s="137">
        <f t="shared" si="31"/>
        <v>0</v>
      </c>
      <c r="X72" s="40"/>
      <c r="Y72" s="40"/>
      <c r="Z72" s="40"/>
      <c r="AA72" s="40"/>
      <c r="AB72" s="40"/>
      <c r="AC72" s="40"/>
      <c r="AD72" s="40"/>
      <c r="AE72" s="16"/>
      <c r="AF72" s="16"/>
      <c r="AG72" s="16"/>
      <c r="AH72" s="16"/>
      <c r="AI72" s="16"/>
      <c r="AJ72" s="16"/>
    </row>
    <row r="73" spans="1:36" ht="69" customHeight="1">
      <c r="A73" s="289">
        <v>32</v>
      </c>
      <c r="B73" s="20">
        <v>3110</v>
      </c>
      <c r="C73" s="276" t="s">
        <v>32</v>
      </c>
      <c r="D73" s="310" t="s">
        <v>107</v>
      </c>
      <c r="E73" s="149">
        <v>761398</v>
      </c>
      <c r="F73" s="141">
        <f>G73+T73</f>
        <v>761398</v>
      </c>
      <c r="G73" s="138">
        <v>761398</v>
      </c>
      <c r="H73" s="141"/>
      <c r="I73" s="153"/>
      <c r="J73" s="153"/>
      <c r="K73" s="153"/>
      <c r="L73" s="141"/>
      <c r="M73" s="137"/>
      <c r="N73" s="137"/>
      <c r="O73" s="137"/>
      <c r="P73" s="137"/>
      <c r="Q73" s="137"/>
      <c r="R73" s="137"/>
      <c r="S73" s="137"/>
      <c r="T73" s="141">
        <f>H73+I73+J73+K73+L73</f>
        <v>0</v>
      </c>
      <c r="U73" s="136">
        <v>0</v>
      </c>
      <c r="V73" s="137">
        <f t="shared" ref="V73:V76" si="37">E73-F73</f>
        <v>0</v>
      </c>
      <c r="W73" s="137">
        <f t="shared" si="31"/>
        <v>0</v>
      </c>
      <c r="X73" s="40"/>
      <c r="Y73" s="40"/>
      <c r="Z73" s="40"/>
      <c r="AA73" s="40"/>
      <c r="AB73" s="40"/>
      <c r="AC73" s="40"/>
      <c r="AD73" s="40"/>
      <c r="AE73" s="16"/>
      <c r="AF73" s="16"/>
      <c r="AG73" s="16"/>
      <c r="AH73" s="16"/>
      <c r="AI73" s="16"/>
      <c r="AJ73" s="16"/>
    </row>
    <row r="74" spans="1:36" ht="36" hidden="1" customHeight="1">
      <c r="A74" s="289"/>
      <c r="B74" s="20"/>
      <c r="C74" s="100"/>
      <c r="D74" s="82"/>
      <c r="E74" s="149"/>
      <c r="F74" s="141">
        <f>G74+T74</f>
        <v>0</v>
      </c>
      <c r="G74" s="138"/>
      <c r="H74" s="161"/>
      <c r="I74" s="153"/>
      <c r="J74" s="153"/>
      <c r="K74" s="153"/>
      <c r="L74" s="141"/>
      <c r="M74" s="137"/>
      <c r="N74" s="137"/>
      <c r="O74" s="137"/>
      <c r="P74" s="137"/>
      <c r="Q74" s="137"/>
      <c r="R74" s="137"/>
      <c r="S74" s="137"/>
      <c r="T74" s="141">
        <f t="shared" ref="T74:T76" si="38">H74+I74+J74+K74</f>
        <v>0</v>
      </c>
      <c r="U74" s="136"/>
      <c r="V74" s="137">
        <f t="shared" si="37"/>
        <v>0</v>
      </c>
      <c r="W74" s="137" t="e">
        <f t="shared" si="31"/>
        <v>#DIV/0!</v>
      </c>
      <c r="X74" s="40"/>
      <c r="Y74" s="40"/>
      <c r="Z74" s="40"/>
      <c r="AA74" s="40"/>
      <c r="AB74" s="40"/>
      <c r="AC74" s="40"/>
      <c r="AD74" s="40"/>
      <c r="AE74" s="16"/>
      <c r="AF74" s="16"/>
      <c r="AG74" s="16"/>
      <c r="AH74" s="16"/>
      <c r="AI74" s="16"/>
      <c r="AJ74" s="16"/>
    </row>
    <row r="75" spans="1:36" ht="51" hidden="1" customHeight="1">
      <c r="A75" s="289"/>
      <c r="B75" s="20"/>
      <c r="C75" s="100"/>
      <c r="D75" s="82"/>
      <c r="E75" s="149"/>
      <c r="F75" s="141">
        <f>G75+T75</f>
        <v>0</v>
      </c>
      <c r="G75" s="138"/>
      <c r="H75" s="262"/>
      <c r="I75" s="153"/>
      <c r="J75" s="153"/>
      <c r="K75" s="153"/>
      <c r="L75" s="141"/>
      <c r="M75" s="137"/>
      <c r="N75" s="137"/>
      <c r="O75" s="137"/>
      <c r="P75" s="137"/>
      <c r="Q75" s="137"/>
      <c r="R75" s="137"/>
      <c r="S75" s="137"/>
      <c r="T75" s="141">
        <f t="shared" si="38"/>
        <v>0</v>
      </c>
      <c r="U75" s="136"/>
      <c r="V75" s="137">
        <f t="shared" si="37"/>
        <v>0</v>
      </c>
      <c r="W75" s="137" t="e">
        <f t="shared" si="31"/>
        <v>#DIV/0!</v>
      </c>
      <c r="X75" s="40"/>
      <c r="Y75" s="40"/>
      <c r="Z75" s="40"/>
      <c r="AA75" s="40"/>
      <c r="AB75" s="40"/>
      <c r="AC75" s="40"/>
      <c r="AD75" s="40"/>
      <c r="AE75" s="16"/>
      <c r="AF75" s="16"/>
      <c r="AG75" s="16"/>
      <c r="AH75" s="16"/>
      <c r="AI75" s="16"/>
      <c r="AJ75" s="16"/>
    </row>
    <row r="76" spans="1:36" ht="48" hidden="1" customHeight="1">
      <c r="A76" s="289"/>
      <c r="B76" s="20"/>
      <c r="C76" s="211"/>
      <c r="D76" s="82"/>
      <c r="E76" s="149"/>
      <c r="F76" s="141">
        <f>G76+T76</f>
        <v>0</v>
      </c>
      <c r="G76" s="138"/>
      <c r="H76" s="137"/>
      <c r="I76" s="153"/>
      <c r="J76" s="153"/>
      <c r="K76" s="153"/>
      <c r="L76" s="141"/>
      <c r="M76" s="137"/>
      <c r="N76" s="137"/>
      <c r="O76" s="137"/>
      <c r="P76" s="137"/>
      <c r="Q76" s="137"/>
      <c r="R76" s="137"/>
      <c r="S76" s="137"/>
      <c r="T76" s="141">
        <f t="shared" si="38"/>
        <v>0</v>
      </c>
      <c r="U76" s="136"/>
      <c r="V76" s="137">
        <f t="shared" si="37"/>
        <v>0</v>
      </c>
      <c r="W76" s="137" t="e">
        <f t="shared" si="31"/>
        <v>#DIV/0!</v>
      </c>
      <c r="X76" s="40"/>
      <c r="Y76" s="40"/>
      <c r="Z76" s="40"/>
      <c r="AA76" s="40"/>
      <c r="AB76" s="40"/>
      <c r="AC76" s="40"/>
      <c r="AD76" s="40"/>
      <c r="AE76" s="16"/>
      <c r="AF76" s="16"/>
      <c r="AG76" s="16"/>
      <c r="AH76" s="16"/>
      <c r="AI76" s="16"/>
      <c r="AJ76" s="16"/>
    </row>
    <row r="77" spans="1:36" ht="74.25" hidden="1" customHeight="1">
      <c r="A77" s="289"/>
      <c r="B77" s="20"/>
      <c r="C77" s="100"/>
      <c r="D77" s="195"/>
      <c r="E77" s="149"/>
      <c r="F77" s="138">
        <f>G77+T77</f>
        <v>0</v>
      </c>
      <c r="G77" s="138"/>
      <c r="H77" s="153"/>
      <c r="I77" s="153"/>
      <c r="J77" s="153"/>
      <c r="K77" s="153"/>
      <c r="L77" s="141"/>
      <c r="M77" s="137"/>
      <c r="N77" s="137"/>
      <c r="O77" s="137"/>
      <c r="P77" s="137"/>
      <c r="Q77" s="137"/>
      <c r="R77" s="137"/>
      <c r="S77" s="137"/>
      <c r="T77" s="141">
        <f>H77+I77+J77+K77+L77</f>
        <v>0</v>
      </c>
      <c r="U77" s="136"/>
      <c r="V77" s="137">
        <f t="shared" ref="V77" si="39">E77-F77</f>
        <v>0</v>
      </c>
      <c r="W77" s="137" t="e">
        <f t="shared" ref="W77" si="40">U77*100/E77</f>
        <v>#DIV/0!</v>
      </c>
      <c r="X77" s="40"/>
      <c r="Y77" s="40"/>
      <c r="Z77" s="40"/>
      <c r="AA77" s="40"/>
      <c r="AB77" s="40"/>
      <c r="AC77" s="40"/>
      <c r="AD77" s="40"/>
      <c r="AE77" s="16"/>
      <c r="AF77" s="16"/>
      <c r="AG77" s="16"/>
      <c r="AH77" s="16"/>
      <c r="AI77" s="16"/>
      <c r="AJ77" s="16"/>
    </row>
    <row r="78" spans="1:36" ht="59.25" customHeight="1">
      <c r="A78" s="293">
        <v>33</v>
      </c>
      <c r="B78" s="73" t="s">
        <v>111</v>
      </c>
      <c r="C78" s="83" t="s">
        <v>112</v>
      </c>
      <c r="D78" s="91"/>
      <c r="E78" s="148">
        <f>E79+E80</f>
        <v>110000</v>
      </c>
      <c r="F78" s="148">
        <f t="shared" ref="F78:V78" si="41">F79+F80</f>
        <v>0</v>
      </c>
      <c r="G78" s="148">
        <f t="shared" si="41"/>
        <v>0</v>
      </c>
      <c r="H78" s="148">
        <f t="shared" si="41"/>
        <v>0</v>
      </c>
      <c r="I78" s="148">
        <f t="shared" si="41"/>
        <v>0</v>
      </c>
      <c r="J78" s="148">
        <f t="shared" si="41"/>
        <v>0</v>
      </c>
      <c r="K78" s="148">
        <f t="shared" si="41"/>
        <v>0</v>
      </c>
      <c r="L78" s="148">
        <f t="shared" si="41"/>
        <v>0</v>
      </c>
      <c r="M78" s="148">
        <f t="shared" si="41"/>
        <v>0</v>
      </c>
      <c r="N78" s="148">
        <f t="shared" si="41"/>
        <v>0</v>
      </c>
      <c r="O78" s="148">
        <f t="shared" si="41"/>
        <v>0</v>
      </c>
      <c r="P78" s="148">
        <f t="shared" si="41"/>
        <v>0</v>
      </c>
      <c r="Q78" s="148">
        <f t="shared" si="41"/>
        <v>0</v>
      </c>
      <c r="R78" s="148">
        <f t="shared" si="41"/>
        <v>0</v>
      </c>
      <c r="S78" s="148">
        <f t="shared" si="41"/>
        <v>0</v>
      </c>
      <c r="T78" s="148">
        <f t="shared" si="41"/>
        <v>0</v>
      </c>
      <c r="U78" s="148">
        <f t="shared" si="41"/>
        <v>0</v>
      </c>
      <c r="V78" s="148">
        <f t="shared" si="41"/>
        <v>110000</v>
      </c>
      <c r="W78" s="155">
        <f t="shared" ref="W78" si="42">W79</f>
        <v>0</v>
      </c>
      <c r="X78" s="40"/>
      <c r="Y78" s="40"/>
      <c r="Z78" s="40"/>
      <c r="AA78" s="40"/>
      <c r="AB78" s="40"/>
      <c r="AC78" s="40"/>
      <c r="AD78" s="40"/>
      <c r="AE78" s="16"/>
      <c r="AF78" s="16"/>
      <c r="AG78" s="16"/>
      <c r="AH78" s="16"/>
      <c r="AI78" s="16"/>
      <c r="AJ78" s="16"/>
    </row>
    <row r="79" spans="1:36" ht="79.5" customHeight="1">
      <c r="A79" s="289">
        <v>34</v>
      </c>
      <c r="B79" s="20">
        <v>3142</v>
      </c>
      <c r="C79" s="318" t="s">
        <v>28</v>
      </c>
      <c r="D79" s="101" t="s">
        <v>113</v>
      </c>
      <c r="E79" s="149">
        <v>70000</v>
      </c>
      <c r="F79" s="138">
        <f t="shared" ref="F79:F96" si="43">G79+T79</f>
        <v>0</v>
      </c>
      <c r="G79" s="138"/>
      <c r="H79" s="153"/>
      <c r="I79" s="153"/>
      <c r="J79" s="153"/>
      <c r="K79" s="153"/>
      <c r="L79" s="141"/>
      <c r="M79" s="137"/>
      <c r="N79" s="137"/>
      <c r="O79" s="137"/>
      <c r="P79" s="137"/>
      <c r="Q79" s="137"/>
      <c r="R79" s="137"/>
      <c r="S79" s="137"/>
      <c r="T79" s="141">
        <f t="shared" ref="T79:T96" si="44">H79+I79+J79+K79+L79+M79+N79+O79+P79+Q79</f>
        <v>0</v>
      </c>
      <c r="U79" s="136"/>
      <c r="V79" s="137">
        <f>E79-F79</f>
        <v>70000</v>
      </c>
      <c r="W79" s="137">
        <f>U81*100/E79</f>
        <v>0</v>
      </c>
      <c r="X79" s="40"/>
      <c r="Y79" s="40"/>
      <c r="Z79" s="40"/>
      <c r="AA79" s="40"/>
      <c r="AB79" s="40"/>
      <c r="AC79" s="40"/>
      <c r="AD79" s="40"/>
      <c r="AE79" s="16"/>
      <c r="AF79" s="16"/>
      <c r="AG79" s="16"/>
      <c r="AH79" s="16"/>
      <c r="AI79" s="16"/>
      <c r="AJ79" s="16"/>
    </row>
    <row r="80" spans="1:36" ht="83.25" customHeight="1">
      <c r="A80" s="289">
        <v>35</v>
      </c>
      <c r="B80" s="20">
        <v>3142</v>
      </c>
      <c r="C80" s="318" t="s">
        <v>28</v>
      </c>
      <c r="D80" s="101" t="s">
        <v>114</v>
      </c>
      <c r="E80" s="149">
        <v>40000</v>
      </c>
      <c r="F80" s="150">
        <f t="shared" si="43"/>
        <v>0</v>
      </c>
      <c r="G80" s="150"/>
      <c r="H80" s="263"/>
      <c r="I80" s="255"/>
      <c r="J80" s="255"/>
      <c r="K80" s="255"/>
      <c r="L80" s="256"/>
      <c r="M80" s="261"/>
      <c r="N80" s="261"/>
      <c r="O80" s="261"/>
      <c r="P80" s="261"/>
      <c r="Q80" s="261"/>
      <c r="R80" s="261"/>
      <c r="S80" s="261"/>
      <c r="T80" s="141">
        <f t="shared" si="44"/>
        <v>0</v>
      </c>
      <c r="U80" s="141"/>
      <c r="V80" s="137">
        <f>E80-F80</f>
        <v>40000</v>
      </c>
      <c r="W80" s="137">
        <f t="shared" ref="W80:W103" si="45">U80*100/E80</f>
        <v>0</v>
      </c>
      <c r="X80" s="40"/>
      <c r="Y80" s="40"/>
      <c r="Z80" s="40"/>
      <c r="AA80" s="40"/>
      <c r="AB80" s="40"/>
      <c r="AC80" s="40"/>
      <c r="AD80" s="40"/>
      <c r="AE80" s="16"/>
      <c r="AF80" s="16"/>
      <c r="AG80" s="16"/>
      <c r="AH80" s="16"/>
      <c r="AI80" s="16"/>
      <c r="AJ80" s="16"/>
    </row>
    <row r="81" spans="1:36" ht="97.5" hidden="1" customHeight="1">
      <c r="A81" s="289"/>
      <c r="B81" s="77"/>
      <c r="C81" s="181"/>
      <c r="D81" s="182"/>
      <c r="E81" s="148"/>
      <c r="F81" s="183">
        <f t="shared" si="43"/>
        <v>0</v>
      </c>
      <c r="G81" s="264"/>
      <c r="H81" s="265"/>
      <c r="I81" s="266"/>
      <c r="J81" s="266"/>
      <c r="K81" s="266"/>
      <c r="L81" s="267"/>
      <c r="M81" s="267"/>
      <c r="N81" s="267"/>
      <c r="O81" s="267"/>
      <c r="P81" s="267"/>
      <c r="Q81" s="267"/>
      <c r="R81" s="267"/>
      <c r="S81" s="267"/>
      <c r="T81" s="167">
        <f>T82</f>
        <v>0</v>
      </c>
      <c r="U81" s="167"/>
      <c r="V81" s="183">
        <f>E81-F81</f>
        <v>0</v>
      </c>
      <c r="W81" s="137" t="e">
        <f t="shared" si="45"/>
        <v>#DIV/0!</v>
      </c>
      <c r="X81" s="40"/>
      <c r="Y81" s="40"/>
      <c r="Z81" s="40"/>
      <c r="AA81" s="40"/>
      <c r="AB81" s="40"/>
      <c r="AC81" s="40"/>
      <c r="AD81" s="40"/>
      <c r="AE81" s="16"/>
      <c r="AF81" s="16"/>
      <c r="AG81" s="16"/>
      <c r="AH81" s="16"/>
      <c r="AI81" s="16"/>
      <c r="AJ81" s="16"/>
    </row>
    <row r="82" spans="1:36" ht="63.75" hidden="1" customHeight="1">
      <c r="A82" s="289"/>
      <c r="B82" s="20"/>
      <c r="C82" s="177"/>
      <c r="D82" s="176"/>
      <c r="E82" s="149"/>
      <c r="F82" s="150">
        <f t="shared" si="43"/>
        <v>0</v>
      </c>
      <c r="G82" s="150"/>
      <c r="H82" s="153"/>
      <c r="I82" s="153"/>
      <c r="J82" s="255"/>
      <c r="K82" s="255"/>
      <c r="L82" s="256"/>
      <c r="M82" s="261"/>
      <c r="N82" s="261"/>
      <c r="O82" s="261"/>
      <c r="P82" s="261"/>
      <c r="Q82" s="261"/>
      <c r="R82" s="261"/>
      <c r="S82" s="261"/>
      <c r="T82" s="141">
        <f t="shared" si="44"/>
        <v>0</v>
      </c>
      <c r="U82" s="141"/>
      <c r="V82" s="151">
        <f>E82-F82</f>
        <v>0</v>
      </c>
      <c r="W82" s="137" t="e">
        <f t="shared" si="45"/>
        <v>#DIV/0!</v>
      </c>
      <c r="X82" s="40"/>
      <c r="Y82" s="40"/>
      <c r="Z82" s="40"/>
      <c r="AA82" s="40"/>
      <c r="AB82" s="40"/>
      <c r="AC82" s="40"/>
      <c r="AD82" s="40"/>
      <c r="AE82" s="16"/>
      <c r="AF82" s="16"/>
      <c r="AG82" s="16"/>
      <c r="AH82" s="16"/>
      <c r="AI82" s="16"/>
      <c r="AJ82" s="16"/>
    </row>
    <row r="83" spans="1:36" ht="108.75" customHeight="1">
      <c r="A83" s="294">
        <v>36</v>
      </c>
      <c r="B83" s="107" t="s">
        <v>19</v>
      </c>
      <c r="C83" s="168" t="s">
        <v>57</v>
      </c>
      <c r="D83" s="109"/>
      <c r="E83" s="143">
        <f>E84</f>
        <v>457269</v>
      </c>
      <c r="F83" s="143">
        <f t="shared" ref="F83:V83" si="46">F84</f>
        <v>457269</v>
      </c>
      <c r="G83" s="143">
        <f t="shared" si="46"/>
        <v>457269</v>
      </c>
      <c r="H83" s="143">
        <f t="shared" si="46"/>
        <v>0</v>
      </c>
      <c r="I83" s="143">
        <f t="shared" si="46"/>
        <v>0</v>
      </c>
      <c r="J83" s="143">
        <f t="shared" si="46"/>
        <v>0</v>
      </c>
      <c r="K83" s="143">
        <f t="shared" si="46"/>
        <v>0</v>
      </c>
      <c r="L83" s="143">
        <f t="shared" si="46"/>
        <v>0</v>
      </c>
      <c r="M83" s="143">
        <f t="shared" si="46"/>
        <v>0</v>
      </c>
      <c r="N83" s="143">
        <f t="shared" si="46"/>
        <v>0</v>
      </c>
      <c r="O83" s="143">
        <f t="shared" si="46"/>
        <v>0</v>
      </c>
      <c r="P83" s="143">
        <f t="shared" si="46"/>
        <v>0</v>
      </c>
      <c r="Q83" s="143">
        <f t="shared" si="46"/>
        <v>0</v>
      </c>
      <c r="R83" s="143">
        <f t="shared" si="46"/>
        <v>0</v>
      </c>
      <c r="S83" s="143">
        <f t="shared" si="46"/>
        <v>0</v>
      </c>
      <c r="T83" s="143">
        <f t="shared" si="46"/>
        <v>0</v>
      </c>
      <c r="U83" s="143">
        <f t="shared" si="46"/>
        <v>457269</v>
      </c>
      <c r="V83" s="143">
        <f t="shared" si="46"/>
        <v>0</v>
      </c>
      <c r="W83" s="137">
        <f t="shared" si="45"/>
        <v>100</v>
      </c>
      <c r="X83" s="40"/>
      <c r="Y83" s="40"/>
      <c r="Z83" s="40"/>
      <c r="AA83" s="40"/>
      <c r="AB83" s="40"/>
      <c r="AC83" s="40"/>
      <c r="AD83" s="40"/>
      <c r="AE83" s="16"/>
      <c r="AF83" s="16"/>
      <c r="AG83" s="16"/>
      <c r="AH83" s="16"/>
      <c r="AI83" s="16"/>
      <c r="AJ83" s="16"/>
    </row>
    <row r="84" spans="1:36" ht="113.25" customHeight="1">
      <c r="A84" s="293">
        <v>37</v>
      </c>
      <c r="B84" s="126" t="s">
        <v>58</v>
      </c>
      <c r="C84" s="219" t="s">
        <v>59</v>
      </c>
      <c r="D84" s="196"/>
      <c r="E84" s="148">
        <f>E85</f>
        <v>457269</v>
      </c>
      <c r="F84" s="148">
        <f t="shared" ref="F84:W84" si="47">F85</f>
        <v>457269</v>
      </c>
      <c r="G84" s="148">
        <f t="shared" si="47"/>
        <v>457269</v>
      </c>
      <c r="H84" s="148">
        <f t="shared" si="47"/>
        <v>0</v>
      </c>
      <c r="I84" s="148">
        <f t="shared" si="47"/>
        <v>0</v>
      </c>
      <c r="J84" s="148">
        <f t="shared" si="47"/>
        <v>0</v>
      </c>
      <c r="K84" s="148">
        <f t="shared" si="47"/>
        <v>0</v>
      </c>
      <c r="L84" s="148">
        <f t="shared" si="47"/>
        <v>0</v>
      </c>
      <c r="M84" s="148">
        <f t="shared" si="47"/>
        <v>0</v>
      </c>
      <c r="N84" s="148">
        <f t="shared" si="47"/>
        <v>0</v>
      </c>
      <c r="O84" s="148">
        <f t="shared" si="47"/>
        <v>0</v>
      </c>
      <c r="P84" s="148">
        <f t="shared" si="47"/>
        <v>0</v>
      </c>
      <c r="Q84" s="148">
        <f t="shared" si="47"/>
        <v>0</v>
      </c>
      <c r="R84" s="148">
        <f t="shared" si="47"/>
        <v>0</v>
      </c>
      <c r="S84" s="148">
        <f t="shared" si="47"/>
        <v>0</v>
      </c>
      <c r="T84" s="148">
        <f t="shared" si="47"/>
        <v>0</v>
      </c>
      <c r="U84" s="148">
        <f t="shared" si="47"/>
        <v>457269</v>
      </c>
      <c r="V84" s="148">
        <f t="shared" si="47"/>
        <v>0</v>
      </c>
      <c r="W84" s="154">
        <f t="shared" si="47"/>
        <v>100</v>
      </c>
      <c r="X84" s="40"/>
      <c r="Y84" s="40"/>
      <c r="Z84" s="40"/>
      <c r="AA84" s="40"/>
      <c r="AB84" s="40"/>
      <c r="AC84" s="40"/>
      <c r="AD84" s="40"/>
      <c r="AE84" s="16"/>
      <c r="AF84" s="16"/>
      <c r="AG84" s="16"/>
      <c r="AH84" s="16"/>
      <c r="AI84" s="16"/>
      <c r="AJ84" s="16"/>
    </row>
    <row r="85" spans="1:36" ht="82.5" customHeight="1">
      <c r="A85" s="290">
        <v>38</v>
      </c>
      <c r="B85" s="129" t="s">
        <v>6</v>
      </c>
      <c r="C85" s="100" t="s">
        <v>0</v>
      </c>
      <c r="D85" s="197" t="s">
        <v>86</v>
      </c>
      <c r="E85" s="154">
        <v>457269</v>
      </c>
      <c r="F85" s="154">
        <f>G85+T85</f>
        <v>457269</v>
      </c>
      <c r="G85" s="154">
        <v>457269</v>
      </c>
      <c r="H85" s="154"/>
      <c r="I85" s="154"/>
      <c r="J85" s="154"/>
      <c r="K85" s="155"/>
      <c r="L85" s="155"/>
      <c r="M85" s="155"/>
      <c r="N85" s="155"/>
      <c r="O85" s="155"/>
      <c r="P85" s="155"/>
      <c r="Q85" s="155"/>
      <c r="R85" s="155"/>
      <c r="S85" s="155"/>
      <c r="T85" s="154">
        <f>H85+I85+J85</f>
        <v>0</v>
      </c>
      <c r="U85" s="154">
        <v>457269</v>
      </c>
      <c r="V85" s="154">
        <f>E85-F85</f>
        <v>0</v>
      </c>
      <c r="W85" s="137">
        <f t="shared" si="45"/>
        <v>100</v>
      </c>
      <c r="X85" s="40"/>
      <c r="Y85" s="40"/>
      <c r="Z85" s="40"/>
      <c r="AA85" s="40"/>
      <c r="AB85" s="40"/>
      <c r="AC85" s="40"/>
      <c r="AD85" s="40"/>
      <c r="AE85" s="16"/>
      <c r="AF85" s="16"/>
      <c r="AG85" s="16"/>
      <c r="AH85" s="16"/>
      <c r="AI85" s="16"/>
      <c r="AJ85" s="16"/>
    </row>
    <row r="86" spans="1:36" ht="2.25" hidden="1" customHeight="1">
      <c r="A86" s="295"/>
      <c r="B86" s="75"/>
      <c r="C86" s="74"/>
      <c r="D86" s="92"/>
      <c r="E86" s="156">
        <f>E87+E89+E91</f>
        <v>0</v>
      </c>
      <c r="F86" s="138">
        <f t="shared" si="43"/>
        <v>0</v>
      </c>
      <c r="G86" s="156">
        <f t="shared" ref="G86:V86" si="48">G87+G89+G91</f>
        <v>0</v>
      </c>
      <c r="H86" s="156">
        <f t="shared" si="48"/>
        <v>0</v>
      </c>
      <c r="I86" s="156">
        <f t="shared" si="48"/>
        <v>0</v>
      </c>
      <c r="J86" s="156">
        <f t="shared" si="48"/>
        <v>0</v>
      </c>
      <c r="K86" s="156">
        <f t="shared" si="48"/>
        <v>0</v>
      </c>
      <c r="L86" s="156">
        <f t="shared" si="48"/>
        <v>0</v>
      </c>
      <c r="M86" s="156">
        <f t="shared" si="48"/>
        <v>0</v>
      </c>
      <c r="N86" s="156">
        <f t="shared" si="48"/>
        <v>0</v>
      </c>
      <c r="O86" s="156">
        <f t="shared" si="48"/>
        <v>0</v>
      </c>
      <c r="P86" s="156">
        <f t="shared" si="48"/>
        <v>0</v>
      </c>
      <c r="Q86" s="156">
        <f t="shared" si="48"/>
        <v>0</v>
      </c>
      <c r="R86" s="156">
        <f t="shared" si="48"/>
        <v>0</v>
      </c>
      <c r="S86" s="156">
        <f t="shared" si="48"/>
        <v>0</v>
      </c>
      <c r="T86" s="141">
        <f t="shared" si="44"/>
        <v>0</v>
      </c>
      <c r="U86" s="156">
        <f t="shared" si="48"/>
        <v>0</v>
      </c>
      <c r="V86" s="156">
        <f t="shared" si="48"/>
        <v>0</v>
      </c>
      <c r="W86" s="137" t="e">
        <f t="shared" si="45"/>
        <v>#DIV/0!</v>
      </c>
      <c r="X86" s="40"/>
      <c r="Y86" s="40"/>
      <c r="Z86" s="40"/>
      <c r="AA86" s="40"/>
      <c r="AB86" s="40"/>
      <c r="AC86" s="40"/>
      <c r="AD86" s="40"/>
      <c r="AE86" s="16"/>
      <c r="AF86" s="16"/>
      <c r="AG86" s="16"/>
      <c r="AH86" s="16"/>
      <c r="AI86" s="16"/>
      <c r="AJ86" s="16"/>
    </row>
    <row r="87" spans="1:36" ht="41.25" hidden="1" customHeight="1">
      <c r="A87" s="296"/>
      <c r="B87" s="85"/>
      <c r="C87" s="93"/>
      <c r="D87" s="76"/>
      <c r="E87" s="157">
        <f>E88</f>
        <v>0</v>
      </c>
      <c r="F87" s="167">
        <f t="shared" si="43"/>
        <v>0</v>
      </c>
      <c r="G87" s="157">
        <f t="shared" ref="G87:V87" si="49">G88</f>
        <v>0</v>
      </c>
      <c r="H87" s="157">
        <f t="shared" si="49"/>
        <v>0</v>
      </c>
      <c r="I87" s="157">
        <f t="shared" si="49"/>
        <v>0</v>
      </c>
      <c r="J87" s="157">
        <f t="shared" si="49"/>
        <v>0</v>
      </c>
      <c r="K87" s="157">
        <f t="shared" si="49"/>
        <v>0</v>
      </c>
      <c r="L87" s="157">
        <f t="shared" si="49"/>
        <v>0</v>
      </c>
      <c r="M87" s="157">
        <f t="shared" si="49"/>
        <v>0</v>
      </c>
      <c r="N87" s="157">
        <f t="shared" si="49"/>
        <v>0</v>
      </c>
      <c r="O87" s="157">
        <f t="shared" si="49"/>
        <v>0</v>
      </c>
      <c r="P87" s="157">
        <f t="shared" si="49"/>
        <v>0</v>
      </c>
      <c r="Q87" s="157">
        <f t="shared" si="49"/>
        <v>0</v>
      </c>
      <c r="R87" s="157">
        <f t="shared" si="49"/>
        <v>0</v>
      </c>
      <c r="S87" s="157">
        <f t="shared" si="49"/>
        <v>0</v>
      </c>
      <c r="T87" s="141">
        <f t="shared" si="44"/>
        <v>0</v>
      </c>
      <c r="U87" s="148">
        <f t="shared" si="49"/>
        <v>0</v>
      </c>
      <c r="V87" s="157">
        <f t="shared" si="49"/>
        <v>0</v>
      </c>
      <c r="W87" s="137" t="e">
        <f t="shared" si="45"/>
        <v>#DIV/0!</v>
      </c>
      <c r="X87" s="40"/>
      <c r="Y87" s="40"/>
      <c r="Z87" s="40"/>
      <c r="AA87" s="40"/>
      <c r="AB87" s="40"/>
      <c r="AC87" s="40"/>
      <c r="AD87" s="40"/>
      <c r="AE87" s="16"/>
      <c r="AF87" s="16"/>
      <c r="AG87" s="16"/>
      <c r="AH87" s="16"/>
      <c r="AI87" s="16"/>
      <c r="AJ87" s="16"/>
    </row>
    <row r="88" spans="1:36" ht="33.75" hidden="1" customHeight="1">
      <c r="A88" s="289"/>
      <c r="B88" s="20"/>
      <c r="C88" s="19"/>
      <c r="D88" s="86"/>
      <c r="E88" s="149"/>
      <c r="F88" s="167">
        <f t="shared" si="43"/>
        <v>0</v>
      </c>
      <c r="G88" s="150"/>
      <c r="H88" s="263"/>
      <c r="I88" s="255"/>
      <c r="J88" s="255"/>
      <c r="K88" s="255"/>
      <c r="L88" s="256"/>
      <c r="M88" s="261"/>
      <c r="N88" s="261"/>
      <c r="O88" s="261"/>
      <c r="P88" s="261"/>
      <c r="Q88" s="261"/>
      <c r="R88" s="261"/>
      <c r="S88" s="261"/>
      <c r="T88" s="141">
        <f t="shared" si="44"/>
        <v>0</v>
      </c>
      <c r="U88" s="141"/>
      <c r="V88" s="151">
        <f>E88-F88</f>
        <v>0</v>
      </c>
      <c r="W88" s="137" t="e">
        <f t="shared" si="45"/>
        <v>#DIV/0!</v>
      </c>
      <c r="X88" s="40"/>
      <c r="Y88" s="40"/>
      <c r="Z88" s="40"/>
      <c r="AA88" s="40"/>
      <c r="AB88" s="40"/>
      <c r="AC88" s="40"/>
      <c r="AD88" s="40"/>
      <c r="AE88" s="16"/>
      <c r="AF88" s="16"/>
      <c r="AG88" s="16"/>
      <c r="AH88" s="16"/>
      <c r="AI88" s="16"/>
      <c r="AJ88" s="16"/>
    </row>
    <row r="89" spans="1:36" ht="41.25" hidden="1" customHeight="1">
      <c r="A89" s="293"/>
      <c r="B89" s="77"/>
      <c r="C89" s="93"/>
      <c r="D89" s="87"/>
      <c r="E89" s="148">
        <f>E90</f>
        <v>0</v>
      </c>
      <c r="F89" s="167">
        <f t="shared" si="43"/>
        <v>0</v>
      </c>
      <c r="G89" s="148">
        <f t="shared" ref="G89:V89" si="50">G90</f>
        <v>0</v>
      </c>
      <c r="H89" s="148">
        <f t="shared" si="50"/>
        <v>0</v>
      </c>
      <c r="I89" s="148">
        <f t="shared" si="50"/>
        <v>0</v>
      </c>
      <c r="J89" s="148">
        <f t="shared" si="50"/>
        <v>0</v>
      </c>
      <c r="K89" s="148">
        <f t="shared" si="50"/>
        <v>0</v>
      </c>
      <c r="L89" s="148">
        <f t="shared" si="50"/>
        <v>0</v>
      </c>
      <c r="M89" s="148">
        <f t="shared" si="50"/>
        <v>0</v>
      </c>
      <c r="N89" s="148">
        <f t="shared" si="50"/>
        <v>0</v>
      </c>
      <c r="O89" s="148">
        <f t="shared" si="50"/>
        <v>0</v>
      </c>
      <c r="P89" s="148">
        <f t="shared" si="50"/>
        <v>0</v>
      </c>
      <c r="Q89" s="148">
        <f t="shared" si="50"/>
        <v>0</v>
      </c>
      <c r="R89" s="148">
        <f t="shared" si="50"/>
        <v>0</v>
      </c>
      <c r="S89" s="148">
        <f t="shared" si="50"/>
        <v>0</v>
      </c>
      <c r="T89" s="141">
        <f t="shared" si="44"/>
        <v>0</v>
      </c>
      <c r="U89" s="148">
        <f t="shared" si="50"/>
        <v>0</v>
      </c>
      <c r="V89" s="148">
        <f t="shared" si="50"/>
        <v>0</v>
      </c>
      <c r="W89" s="137" t="e">
        <f t="shared" si="45"/>
        <v>#DIV/0!</v>
      </c>
      <c r="X89" s="40"/>
      <c r="Y89" s="40"/>
      <c r="Z89" s="40"/>
      <c r="AA89" s="40"/>
      <c r="AB89" s="40"/>
      <c r="AC89" s="40"/>
      <c r="AD89" s="40"/>
      <c r="AE89" s="16"/>
      <c r="AF89" s="16"/>
      <c r="AG89" s="16"/>
      <c r="AH89" s="16"/>
      <c r="AI89" s="16"/>
      <c r="AJ89" s="16"/>
    </row>
    <row r="90" spans="1:36" ht="33.75" hidden="1" customHeight="1">
      <c r="A90" s="289"/>
      <c r="B90" s="20"/>
      <c r="C90" s="19"/>
      <c r="D90" s="86"/>
      <c r="E90" s="149"/>
      <c r="F90" s="167">
        <f t="shared" si="43"/>
        <v>0</v>
      </c>
      <c r="G90" s="150"/>
      <c r="H90" s="263"/>
      <c r="I90" s="255"/>
      <c r="J90" s="255"/>
      <c r="K90" s="255"/>
      <c r="L90" s="256"/>
      <c r="M90" s="261"/>
      <c r="N90" s="261"/>
      <c r="O90" s="261"/>
      <c r="P90" s="261"/>
      <c r="Q90" s="261"/>
      <c r="R90" s="261"/>
      <c r="S90" s="261"/>
      <c r="T90" s="141">
        <f t="shared" si="44"/>
        <v>0</v>
      </c>
      <c r="U90" s="141"/>
      <c r="V90" s="151">
        <f>E90-F90</f>
        <v>0</v>
      </c>
      <c r="W90" s="137" t="e">
        <f t="shared" si="45"/>
        <v>#DIV/0!</v>
      </c>
      <c r="X90" s="40"/>
      <c r="Y90" s="40"/>
      <c r="Z90" s="40"/>
      <c r="AA90" s="40"/>
      <c r="AB90" s="40"/>
      <c r="AC90" s="40"/>
      <c r="AD90" s="40"/>
      <c r="AE90" s="16"/>
      <c r="AF90" s="16"/>
      <c r="AG90" s="16"/>
      <c r="AH90" s="16"/>
      <c r="AI90" s="16"/>
      <c r="AJ90" s="16"/>
    </row>
    <row r="91" spans="1:36" ht="74.25" hidden="1" customHeight="1">
      <c r="A91" s="293"/>
      <c r="B91" s="85"/>
      <c r="C91" s="83"/>
      <c r="D91" s="91"/>
      <c r="E91" s="148">
        <f>E92+E93</f>
        <v>0</v>
      </c>
      <c r="F91" s="167">
        <f t="shared" si="43"/>
        <v>0</v>
      </c>
      <c r="G91" s="148">
        <f t="shared" ref="G91:V91" si="51">G92+G93</f>
        <v>0</v>
      </c>
      <c r="H91" s="148">
        <f t="shared" si="51"/>
        <v>0</v>
      </c>
      <c r="I91" s="148">
        <f t="shared" si="51"/>
        <v>0</v>
      </c>
      <c r="J91" s="148">
        <f t="shared" si="51"/>
        <v>0</v>
      </c>
      <c r="K91" s="148">
        <f t="shared" si="51"/>
        <v>0</v>
      </c>
      <c r="L91" s="148">
        <f t="shared" si="51"/>
        <v>0</v>
      </c>
      <c r="M91" s="148">
        <f t="shared" si="51"/>
        <v>0</v>
      </c>
      <c r="N91" s="148">
        <f t="shared" si="51"/>
        <v>0</v>
      </c>
      <c r="O91" s="148">
        <f t="shared" si="51"/>
        <v>0</v>
      </c>
      <c r="P91" s="148">
        <f t="shared" si="51"/>
        <v>0</v>
      </c>
      <c r="Q91" s="148">
        <f t="shared" si="51"/>
        <v>0</v>
      </c>
      <c r="R91" s="148">
        <f t="shared" si="51"/>
        <v>0</v>
      </c>
      <c r="S91" s="148">
        <f t="shared" si="51"/>
        <v>0</v>
      </c>
      <c r="T91" s="141">
        <f t="shared" si="44"/>
        <v>0</v>
      </c>
      <c r="U91" s="148">
        <f t="shared" si="51"/>
        <v>0</v>
      </c>
      <c r="V91" s="148">
        <f t="shared" si="51"/>
        <v>0</v>
      </c>
      <c r="W91" s="137" t="e">
        <f t="shared" si="45"/>
        <v>#DIV/0!</v>
      </c>
      <c r="X91" s="40"/>
      <c r="Y91" s="40"/>
      <c r="Z91" s="40"/>
      <c r="AA91" s="40"/>
      <c r="AB91" s="40"/>
      <c r="AC91" s="40"/>
      <c r="AD91" s="40"/>
      <c r="AE91" s="16"/>
      <c r="AF91" s="16"/>
      <c r="AG91" s="16"/>
      <c r="AH91" s="16"/>
      <c r="AI91" s="16"/>
      <c r="AJ91" s="16"/>
    </row>
    <row r="92" spans="1:36" ht="33.75" hidden="1" customHeight="1">
      <c r="A92" s="289"/>
      <c r="B92" s="20"/>
      <c r="C92" s="19"/>
      <c r="D92" s="86"/>
      <c r="E92" s="149"/>
      <c r="F92" s="138">
        <f t="shared" si="43"/>
        <v>0</v>
      </c>
      <c r="G92" s="150"/>
      <c r="H92" s="263"/>
      <c r="I92" s="255"/>
      <c r="J92" s="255"/>
      <c r="K92" s="255"/>
      <c r="L92" s="256"/>
      <c r="M92" s="261"/>
      <c r="N92" s="261"/>
      <c r="O92" s="261"/>
      <c r="P92" s="261"/>
      <c r="Q92" s="261"/>
      <c r="R92" s="261"/>
      <c r="S92" s="261"/>
      <c r="T92" s="141">
        <f t="shared" si="44"/>
        <v>0</v>
      </c>
      <c r="U92" s="141"/>
      <c r="V92" s="151">
        <f>E92-F92</f>
        <v>0</v>
      </c>
      <c r="W92" s="137" t="e">
        <f t="shared" si="45"/>
        <v>#DIV/0!</v>
      </c>
      <c r="X92" s="40"/>
      <c r="Y92" s="40"/>
      <c r="Z92" s="40"/>
      <c r="AA92" s="40"/>
      <c r="AB92" s="40"/>
      <c r="AC92" s="40"/>
      <c r="AD92" s="40"/>
      <c r="AE92" s="16"/>
      <c r="AF92" s="16"/>
      <c r="AG92" s="16"/>
      <c r="AH92" s="16"/>
      <c r="AI92" s="16"/>
      <c r="AJ92" s="16"/>
    </row>
    <row r="93" spans="1:36" ht="33.75" hidden="1" customHeight="1">
      <c r="A93" s="289"/>
      <c r="B93" s="20"/>
      <c r="C93" s="19"/>
      <c r="D93" s="86"/>
      <c r="E93" s="149"/>
      <c r="F93" s="138">
        <f t="shared" si="43"/>
        <v>0</v>
      </c>
      <c r="G93" s="150"/>
      <c r="H93" s="263"/>
      <c r="I93" s="255"/>
      <c r="J93" s="255"/>
      <c r="K93" s="255"/>
      <c r="L93" s="256"/>
      <c r="M93" s="261"/>
      <c r="N93" s="261"/>
      <c r="O93" s="261"/>
      <c r="P93" s="261"/>
      <c r="Q93" s="261"/>
      <c r="R93" s="261"/>
      <c r="S93" s="261"/>
      <c r="T93" s="141">
        <f t="shared" si="44"/>
        <v>0</v>
      </c>
      <c r="U93" s="141"/>
      <c r="V93" s="151">
        <f>E93-F93</f>
        <v>0</v>
      </c>
      <c r="W93" s="137" t="e">
        <f t="shared" si="45"/>
        <v>#DIV/0!</v>
      </c>
      <c r="X93" s="40"/>
      <c r="Y93" s="40"/>
      <c r="Z93" s="40"/>
      <c r="AA93" s="40"/>
      <c r="AB93" s="40"/>
      <c r="AC93" s="40"/>
      <c r="AD93" s="40"/>
      <c r="AE93" s="16"/>
      <c r="AF93" s="16"/>
      <c r="AG93" s="16"/>
      <c r="AH93" s="16"/>
      <c r="AI93" s="16"/>
      <c r="AJ93" s="16"/>
    </row>
    <row r="94" spans="1:36" ht="102.75" customHeight="1">
      <c r="A94" s="297">
        <v>39</v>
      </c>
      <c r="B94" s="213">
        <v>10</v>
      </c>
      <c r="C94" s="273" t="s">
        <v>60</v>
      </c>
      <c r="D94" s="166"/>
      <c r="E94" s="158">
        <f>E97+E95</f>
        <v>147000</v>
      </c>
      <c r="F94" s="158">
        <f t="shared" ref="F94:V94" si="52">F97+F95</f>
        <v>52000</v>
      </c>
      <c r="G94" s="158">
        <f t="shared" si="52"/>
        <v>52000</v>
      </c>
      <c r="H94" s="158">
        <f t="shared" si="52"/>
        <v>0</v>
      </c>
      <c r="I94" s="158">
        <f t="shared" si="52"/>
        <v>0</v>
      </c>
      <c r="J94" s="158">
        <f t="shared" si="52"/>
        <v>0</v>
      </c>
      <c r="K94" s="158">
        <f t="shared" si="52"/>
        <v>0</v>
      </c>
      <c r="L94" s="158">
        <f t="shared" si="52"/>
        <v>0</v>
      </c>
      <c r="M94" s="158">
        <f t="shared" si="52"/>
        <v>0</v>
      </c>
      <c r="N94" s="158">
        <f t="shared" si="52"/>
        <v>0</v>
      </c>
      <c r="O94" s="158">
        <f t="shared" si="52"/>
        <v>0</v>
      </c>
      <c r="P94" s="158">
        <f t="shared" si="52"/>
        <v>0</v>
      </c>
      <c r="Q94" s="158">
        <f t="shared" si="52"/>
        <v>0</v>
      </c>
      <c r="R94" s="158">
        <f t="shared" si="52"/>
        <v>0</v>
      </c>
      <c r="S94" s="158">
        <f t="shared" si="52"/>
        <v>0</v>
      </c>
      <c r="T94" s="158">
        <f t="shared" si="52"/>
        <v>0</v>
      </c>
      <c r="U94" s="158">
        <f t="shared" si="52"/>
        <v>27000</v>
      </c>
      <c r="V94" s="158">
        <f t="shared" si="52"/>
        <v>95000</v>
      </c>
      <c r="W94" s="137">
        <f t="shared" si="45"/>
        <v>18.367346938775512</v>
      </c>
      <c r="X94" s="40"/>
      <c r="Y94" s="40"/>
      <c r="Z94" s="40"/>
      <c r="AA94" s="40"/>
      <c r="AB94" s="40"/>
      <c r="AC94" s="40"/>
      <c r="AD94" s="40"/>
      <c r="AE94" s="16"/>
      <c r="AF94" s="16"/>
      <c r="AG94" s="16"/>
      <c r="AH94" s="16"/>
      <c r="AI94" s="16"/>
      <c r="AJ94" s="16"/>
    </row>
    <row r="95" spans="1:36" ht="67.5" customHeight="1">
      <c r="A95" s="293">
        <v>40</v>
      </c>
      <c r="B95" s="198">
        <v>1011080</v>
      </c>
      <c r="C95" s="320" t="s">
        <v>115</v>
      </c>
      <c r="D95" s="319"/>
      <c r="E95" s="237">
        <f>E96</f>
        <v>65000</v>
      </c>
      <c r="F95" s="237">
        <f t="shared" ref="F95:V95" si="53">F96</f>
        <v>0</v>
      </c>
      <c r="G95" s="237">
        <f t="shared" si="53"/>
        <v>0</v>
      </c>
      <c r="H95" s="237">
        <f t="shared" si="53"/>
        <v>0</v>
      </c>
      <c r="I95" s="237">
        <f t="shared" si="53"/>
        <v>0</v>
      </c>
      <c r="J95" s="237">
        <f t="shared" si="53"/>
        <v>0</v>
      </c>
      <c r="K95" s="237">
        <f t="shared" si="53"/>
        <v>0</v>
      </c>
      <c r="L95" s="237">
        <f t="shared" si="53"/>
        <v>0</v>
      </c>
      <c r="M95" s="237">
        <f t="shared" si="53"/>
        <v>0</v>
      </c>
      <c r="N95" s="237">
        <f t="shared" si="53"/>
        <v>0</v>
      </c>
      <c r="O95" s="237">
        <f t="shared" si="53"/>
        <v>0</v>
      </c>
      <c r="P95" s="237">
        <f t="shared" si="53"/>
        <v>0</v>
      </c>
      <c r="Q95" s="237">
        <f t="shared" si="53"/>
        <v>0</v>
      </c>
      <c r="R95" s="237">
        <f t="shared" si="53"/>
        <v>0</v>
      </c>
      <c r="S95" s="237">
        <f t="shared" si="53"/>
        <v>0</v>
      </c>
      <c r="T95" s="237">
        <f t="shared" si="53"/>
        <v>0</v>
      </c>
      <c r="U95" s="237">
        <f t="shared" si="53"/>
        <v>0</v>
      </c>
      <c r="V95" s="237">
        <f t="shared" si="53"/>
        <v>65000</v>
      </c>
      <c r="W95" s="137">
        <f t="shared" si="45"/>
        <v>0</v>
      </c>
      <c r="X95" s="40"/>
      <c r="Y95" s="40"/>
      <c r="Z95" s="40"/>
      <c r="AA95" s="40"/>
      <c r="AB95" s="40"/>
      <c r="AC95" s="40"/>
      <c r="AD95" s="40"/>
      <c r="AE95" s="16"/>
      <c r="AF95" s="16"/>
      <c r="AG95" s="16"/>
      <c r="AH95" s="16"/>
      <c r="AI95" s="16"/>
      <c r="AJ95" s="16"/>
    </row>
    <row r="96" spans="1:36" ht="117.75" customHeight="1">
      <c r="A96" s="292">
        <v>41</v>
      </c>
      <c r="B96" s="121">
        <v>3110</v>
      </c>
      <c r="C96" s="248" t="s">
        <v>32</v>
      </c>
      <c r="D96" s="310" t="s">
        <v>116</v>
      </c>
      <c r="E96" s="165">
        <v>65000</v>
      </c>
      <c r="F96" s="138">
        <f t="shared" si="43"/>
        <v>0</v>
      </c>
      <c r="G96" s="146"/>
      <c r="H96" s="146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1">
        <f t="shared" si="44"/>
        <v>0</v>
      </c>
      <c r="U96" s="155"/>
      <c r="V96" s="146">
        <f>E96-F96</f>
        <v>65000</v>
      </c>
      <c r="W96" s="137">
        <f t="shared" si="45"/>
        <v>0</v>
      </c>
      <c r="X96" s="40"/>
      <c r="Y96" s="40"/>
      <c r="Z96" s="40"/>
      <c r="AA96" s="40"/>
      <c r="AB96" s="40"/>
      <c r="AC96" s="40"/>
      <c r="AD96" s="40"/>
      <c r="AE96" s="16"/>
      <c r="AF96" s="16"/>
      <c r="AG96" s="16"/>
      <c r="AH96" s="16"/>
      <c r="AI96" s="16"/>
      <c r="AJ96" s="16"/>
    </row>
    <row r="97" spans="1:36" ht="60" customHeight="1">
      <c r="A97" s="293">
        <v>42</v>
      </c>
      <c r="B97" s="198">
        <v>1017520</v>
      </c>
      <c r="C97" s="83" t="s">
        <v>74</v>
      </c>
      <c r="D97" s="246"/>
      <c r="E97" s="237">
        <f>E98</f>
        <v>82000</v>
      </c>
      <c r="F97" s="237">
        <f t="shared" ref="F97:V97" si="54">F98</f>
        <v>52000</v>
      </c>
      <c r="G97" s="237">
        <f t="shared" si="54"/>
        <v>52000</v>
      </c>
      <c r="H97" s="237">
        <f t="shared" si="54"/>
        <v>0</v>
      </c>
      <c r="I97" s="237">
        <f t="shared" si="54"/>
        <v>0</v>
      </c>
      <c r="J97" s="237">
        <f t="shared" si="54"/>
        <v>0</v>
      </c>
      <c r="K97" s="237">
        <f t="shared" si="54"/>
        <v>0</v>
      </c>
      <c r="L97" s="237">
        <f t="shared" si="54"/>
        <v>0</v>
      </c>
      <c r="M97" s="237">
        <f t="shared" si="54"/>
        <v>0</v>
      </c>
      <c r="N97" s="237">
        <f t="shared" si="54"/>
        <v>0</v>
      </c>
      <c r="O97" s="237">
        <f t="shared" si="54"/>
        <v>0</v>
      </c>
      <c r="P97" s="237">
        <f t="shared" si="54"/>
        <v>0</v>
      </c>
      <c r="Q97" s="237">
        <f t="shared" si="54"/>
        <v>0</v>
      </c>
      <c r="R97" s="237">
        <f t="shared" si="54"/>
        <v>0</v>
      </c>
      <c r="S97" s="237">
        <f t="shared" si="54"/>
        <v>0</v>
      </c>
      <c r="T97" s="237">
        <f t="shared" si="54"/>
        <v>0</v>
      </c>
      <c r="U97" s="237">
        <f t="shared" si="54"/>
        <v>27000</v>
      </c>
      <c r="V97" s="237">
        <f t="shared" si="54"/>
        <v>30000</v>
      </c>
      <c r="W97" s="137">
        <f t="shared" si="45"/>
        <v>32.926829268292686</v>
      </c>
      <c r="X97" s="40"/>
      <c r="Y97" s="40"/>
      <c r="Z97" s="40"/>
      <c r="AA97" s="40"/>
      <c r="AB97" s="40"/>
      <c r="AC97" s="40"/>
      <c r="AD97" s="40"/>
      <c r="AE97" s="16"/>
      <c r="AF97" s="16"/>
      <c r="AG97" s="16"/>
      <c r="AH97" s="16"/>
      <c r="AI97" s="16"/>
      <c r="AJ97" s="16"/>
    </row>
    <row r="98" spans="1:36" ht="60" customHeight="1">
      <c r="A98" s="290">
        <v>43</v>
      </c>
      <c r="B98" s="121">
        <v>3110</v>
      </c>
      <c r="C98" s="248" t="s">
        <v>32</v>
      </c>
      <c r="D98" s="186" t="s">
        <v>95</v>
      </c>
      <c r="E98" s="238">
        <v>82000</v>
      </c>
      <c r="F98" s="154">
        <f>G98+T98</f>
        <v>52000</v>
      </c>
      <c r="G98" s="154">
        <v>52000</v>
      </c>
      <c r="H98" s="154"/>
      <c r="I98" s="154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4">
        <f>H98+I98+J98+K98</f>
        <v>0</v>
      </c>
      <c r="U98" s="154">
        <v>27000</v>
      </c>
      <c r="V98" s="154">
        <f>E98-F98</f>
        <v>30000</v>
      </c>
      <c r="W98" s="137">
        <f t="shared" si="45"/>
        <v>32.926829268292686</v>
      </c>
      <c r="X98" s="40"/>
      <c r="Y98" s="40"/>
      <c r="Z98" s="40"/>
      <c r="AA98" s="40"/>
      <c r="AB98" s="40"/>
      <c r="AC98" s="40"/>
      <c r="AD98" s="40"/>
      <c r="AE98" s="16"/>
      <c r="AF98" s="16"/>
      <c r="AG98" s="16"/>
      <c r="AH98" s="16"/>
      <c r="AI98" s="16"/>
      <c r="AJ98" s="16"/>
    </row>
    <row r="99" spans="1:36" ht="108" customHeight="1">
      <c r="A99" s="294">
        <v>44</v>
      </c>
      <c r="B99" s="214">
        <v>11</v>
      </c>
      <c r="C99" s="168" t="s">
        <v>20</v>
      </c>
      <c r="D99" s="185"/>
      <c r="E99" s="143">
        <f>E102+E100</f>
        <v>304000</v>
      </c>
      <c r="F99" s="143">
        <f t="shared" ref="F99:V99" si="55">F102+F100</f>
        <v>160720</v>
      </c>
      <c r="G99" s="143">
        <f t="shared" si="55"/>
        <v>160720</v>
      </c>
      <c r="H99" s="143">
        <f t="shared" si="55"/>
        <v>0</v>
      </c>
      <c r="I99" s="143">
        <f t="shared" si="55"/>
        <v>0</v>
      </c>
      <c r="J99" s="143">
        <f t="shared" si="55"/>
        <v>0</v>
      </c>
      <c r="K99" s="143">
        <f t="shared" si="55"/>
        <v>0</v>
      </c>
      <c r="L99" s="143">
        <f t="shared" si="55"/>
        <v>0</v>
      </c>
      <c r="M99" s="143">
        <f t="shared" si="55"/>
        <v>0</v>
      </c>
      <c r="N99" s="143">
        <f t="shared" si="55"/>
        <v>0</v>
      </c>
      <c r="O99" s="143">
        <f t="shared" si="55"/>
        <v>0</v>
      </c>
      <c r="P99" s="143">
        <f t="shared" si="55"/>
        <v>0</v>
      </c>
      <c r="Q99" s="143">
        <f t="shared" si="55"/>
        <v>0</v>
      </c>
      <c r="R99" s="143">
        <f t="shared" si="55"/>
        <v>0</v>
      </c>
      <c r="S99" s="143">
        <f t="shared" si="55"/>
        <v>0</v>
      </c>
      <c r="T99" s="143">
        <f t="shared" si="55"/>
        <v>0</v>
      </c>
      <c r="U99" s="143">
        <f t="shared" si="55"/>
        <v>160720</v>
      </c>
      <c r="V99" s="143">
        <f t="shared" si="55"/>
        <v>143280</v>
      </c>
      <c r="W99" s="137">
        <f t="shared" si="45"/>
        <v>52.868421052631582</v>
      </c>
      <c r="X99" s="40"/>
      <c r="Y99" s="40"/>
      <c r="Z99" s="40"/>
      <c r="AA99" s="40"/>
      <c r="AB99" s="40"/>
      <c r="AC99" s="40"/>
      <c r="AD99" s="40"/>
      <c r="AE99" s="16"/>
      <c r="AF99" s="16"/>
      <c r="AG99" s="16"/>
      <c r="AH99" s="16"/>
      <c r="AI99" s="16"/>
      <c r="AJ99" s="16"/>
    </row>
    <row r="100" spans="1:36" ht="57.75" customHeight="1">
      <c r="A100" s="293">
        <v>45</v>
      </c>
      <c r="B100" s="198">
        <v>1115011</v>
      </c>
      <c r="C100" s="321" t="s">
        <v>117</v>
      </c>
      <c r="D100" s="319"/>
      <c r="E100" s="148">
        <f>E101</f>
        <v>43000</v>
      </c>
      <c r="F100" s="148">
        <f t="shared" ref="F100:V100" si="56">F101</f>
        <v>0</v>
      </c>
      <c r="G100" s="148">
        <f t="shared" si="56"/>
        <v>0</v>
      </c>
      <c r="H100" s="148">
        <f t="shared" si="56"/>
        <v>0</v>
      </c>
      <c r="I100" s="148">
        <f t="shared" si="56"/>
        <v>0</v>
      </c>
      <c r="J100" s="148">
        <f t="shared" si="56"/>
        <v>0</v>
      </c>
      <c r="K100" s="148">
        <f t="shared" si="56"/>
        <v>0</v>
      </c>
      <c r="L100" s="148">
        <f t="shared" si="56"/>
        <v>0</v>
      </c>
      <c r="M100" s="148">
        <f t="shared" si="56"/>
        <v>0</v>
      </c>
      <c r="N100" s="148">
        <f t="shared" si="56"/>
        <v>0</v>
      </c>
      <c r="O100" s="148">
        <f t="shared" si="56"/>
        <v>0</v>
      </c>
      <c r="P100" s="148">
        <f t="shared" si="56"/>
        <v>0</v>
      </c>
      <c r="Q100" s="148">
        <f t="shared" si="56"/>
        <v>0</v>
      </c>
      <c r="R100" s="148">
        <f t="shared" si="56"/>
        <v>0</v>
      </c>
      <c r="S100" s="148">
        <f t="shared" si="56"/>
        <v>0</v>
      </c>
      <c r="T100" s="148">
        <f t="shared" si="56"/>
        <v>0</v>
      </c>
      <c r="U100" s="148">
        <f t="shared" si="56"/>
        <v>0</v>
      </c>
      <c r="V100" s="148">
        <f t="shared" si="56"/>
        <v>43000</v>
      </c>
      <c r="W100" s="137">
        <f t="shared" si="45"/>
        <v>0</v>
      </c>
      <c r="X100" s="40"/>
      <c r="Y100" s="40"/>
      <c r="Z100" s="40"/>
      <c r="AA100" s="40"/>
      <c r="AB100" s="40"/>
      <c r="AC100" s="40"/>
      <c r="AD100" s="40"/>
      <c r="AE100" s="16"/>
      <c r="AF100" s="16"/>
      <c r="AG100" s="16"/>
      <c r="AH100" s="16"/>
      <c r="AI100" s="16"/>
      <c r="AJ100" s="16"/>
    </row>
    <row r="101" spans="1:36" ht="108" customHeight="1">
      <c r="A101" s="290">
        <v>46</v>
      </c>
      <c r="B101" s="322">
        <v>3110</v>
      </c>
      <c r="C101" s="248" t="s">
        <v>32</v>
      </c>
      <c r="D101" s="310" t="s">
        <v>118</v>
      </c>
      <c r="E101" s="154">
        <v>43000</v>
      </c>
      <c r="F101" s="154">
        <f>G101+T101</f>
        <v>0</v>
      </c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>
        <f>H101+I101+J101</f>
        <v>0</v>
      </c>
      <c r="U101" s="155"/>
      <c r="V101" s="154">
        <f>E101-F101</f>
        <v>43000</v>
      </c>
      <c r="W101" s="137">
        <f t="shared" si="45"/>
        <v>0</v>
      </c>
      <c r="X101" s="40"/>
      <c r="Y101" s="40"/>
      <c r="Z101" s="40"/>
      <c r="AA101" s="40"/>
      <c r="AB101" s="40"/>
      <c r="AC101" s="40"/>
      <c r="AD101" s="40"/>
      <c r="AE101" s="16"/>
      <c r="AF101" s="16"/>
      <c r="AG101" s="16"/>
      <c r="AH101" s="16"/>
      <c r="AI101" s="16"/>
      <c r="AJ101" s="16"/>
    </row>
    <row r="102" spans="1:36" ht="78" customHeight="1">
      <c r="A102" s="293">
        <v>47</v>
      </c>
      <c r="B102" s="198">
        <v>1115031</v>
      </c>
      <c r="C102" s="83" t="s">
        <v>98</v>
      </c>
      <c r="D102" s="284"/>
      <c r="E102" s="148">
        <f>E103</f>
        <v>261000</v>
      </c>
      <c r="F102" s="148">
        <f t="shared" ref="F102:V102" si="57">F103</f>
        <v>160720</v>
      </c>
      <c r="G102" s="148">
        <f t="shared" si="57"/>
        <v>160720</v>
      </c>
      <c r="H102" s="148">
        <f t="shared" si="57"/>
        <v>0</v>
      </c>
      <c r="I102" s="148">
        <f t="shared" si="57"/>
        <v>0</v>
      </c>
      <c r="J102" s="148">
        <f t="shared" si="57"/>
        <v>0</v>
      </c>
      <c r="K102" s="148">
        <f t="shared" si="57"/>
        <v>0</v>
      </c>
      <c r="L102" s="148">
        <f t="shared" si="57"/>
        <v>0</v>
      </c>
      <c r="M102" s="148">
        <f t="shared" si="57"/>
        <v>0</v>
      </c>
      <c r="N102" s="148">
        <f t="shared" si="57"/>
        <v>0</v>
      </c>
      <c r="O102" s="148">
        <f t="shared" si="57"/>
        <v>0</v>
      </c>
      <c r="P102" s="148">
        <f t="shared" si="57"/>
        <v>0</v>
      </c>
      <c r="Q102" s="148">
        <f t="shared" si="57"/>
        <v>0</v>
      </c>
      <c r="R102" s="148">
        <f t="shared" si="57"/>
        <v>0</v>
      </c>
      <c r="S102" s="148">
        <f t="shared" si="57"/>
        <v>0</v>
      </c>
      <c r="T102" s="148">
        <f t="shared" si="57"/>
        <v>0</v>
      </c>
      <c r="U102" s="148">
        <f t="shared" si="57"/>
        <v>160720</v>
      </c>
      <c r="V102" s="148">
        <f t="shared" si="57"/>
        <v>100280</v>
      </c>
      <c r="W102" s="137">
        <f t="shared" si="45"/>
        <v>61.578544061302679</v>
      </c>
      <c r="X102" s="40"/>
      <c r="Y102" s="40"/>
      <c r="Z102" s="40"/>
      <c r="AA102" s="40"/>
      <c r="AB102" s="40"/>
      <c r="AC102" s="40"/>
      <c r="AD102" s="40"/>
      <c r="AE102" s="16"/>
      <c r="AF102" s="16"/>
      <c r="AG102" s="16"/>
      <c r="AH102" s="16"/>
      <c r="AI102" s="16"/>
      <c r="AJ102" s="16"/>
    </row>
    <row r="103" spans="1:36" ht="54" customHeight="1">
      <c r="A103" s="290">
        <v>48</v>
      </c>
      <c r="B103" s="121">
        <v>3110</v>
      </c>
      <c r="C103" s="276" t="s">
        <v>32</v>
      </c>
      <c r="D103" s="285" t="s">
        <v>119</v>
      </c>
      <c r="E103" s="154">
        <v>261000</v>
      </c>
      <c r="F103" s="154">
        <f>G103+T103</f>
        <v>160720</v>
      </c>
      <c r="G103" s="154">
        <v>160720</v>
      </c>
      <c r="H103" s="154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>
        <f>H103+I103+J103+K103</f>
        <v>0</v>
      </c>
      <c r="U103" s="154">
        <v>160720</v>
      </c>
      <c r="V103" s="154">
        <f>E103-F103</f>
        <v>100280</v>
      </c>
      <c r="W103" s="137">
        <f t="shared" si="45"/>
        <v>61.578544061302679</v>
      </c>
      <c r="X103" s="40"/>
      <c r="Y103" s="40"/>
      <c r="Z103" s="40"/>
      <c r="AA103" s="40"/>
      <c r="AB103" s="40"/>
      <c r="AC103" s="40"/>
      <c r="AD103" s="40"/>
      <c r="AE103" s="16"/>
      <c r="AF103" s="16"/>
      <c r="AG103" s="16"/>
      <c r="AH103" s="16"/>
      <c r="AI103" s="16"/>
      <c r="AJ103" s="16"/>
    </row>
    <row r="104" spans="1:36" ht="151.5" customHeight="1">
      <c r="A104" s="294">
        <v>49</v>
      </c>
      <c r="B104" s="216" t="s">
        <v>13</v>
      </c>
      <c r="C104" s="247" t="s">
        <v>61</v>
      </c>
      <c r="D104" s="110"/>
      <c r="E104" s="143">
        <f>E105+E117+E120+E122+E139+E148+E164</f>
        <v>28693300</v>
      </c>
      <c r="F104" s="143">
        <f t="shared" ref="F104:V104" si="58">F105+F117+F120+F122+F139+F148+F164</f>
        <v>15204828.9</v>
      </c>
      <c r="G104" s="143">
        <f t="shared" si="58"/>
        <v>15204828.9</v>
      </c>
      <c r="H104" s="143">
        <f t="shared" si="58"/>
        <v>0</v>
      </c>
      <c r="I104" s="143">
        <f t="shared" si="58"/>
        <v>0</v>
      </c>
      <c r="J104" s="143">
        <f t="shared" si="58"/>
        <v>0</v>
      </c>
      <c r="K104" s="143">
        <f t="shared" si="58"/>
        <v>0</v>
      </c>
      <c r="L104" s="143">
        <f t="shared" si="58"/>
        <v>0</v>
      </c>
      <c r="M104" s="143">
        <f t="shared" si="58"/>
        <v>0</v>
      </c>
      <c r="N104" s="143">
        <f t="shared" si="58"/>
        <v>0</v>
      </c>
      <c r="O104" s="143">
        <f t="shared" si="58"/>
        <v>0</v>
      </c>
      <c r="P104" s="143">
        <f t="shared" si="58"/>
        <v>0</v>
      </c>
      <c r="Q104" s="143">
        <f t="shared" si="58"/>
        <v>0</v>
      </c>
      <c r="R104" s="143">
        <f t="shared" si="58"/>
        <v>0</v>
      </c>
      <c r="S104" s="143">
        <f t="shared" si="58"/>
        <v>0</v>
      </c>
      <c r="T104" s="143">
        <f t="shared" si="58"/>
        <v>0</v>
      </c>
      <c r="U104" s="143">
        <f t="shared" si="58"/>
        <v>15055995.9</v>
      </c>
      <c r="V104" s="143">
        <f t="shared" si="58"/>
        <v>13488471.1</v>
      </c>
      <c r="W104" s="137">
        <f t="shared" ref="W104" si="59">U104*100/E104</f>
        <v>52.472165627515828</v>
      </c>
      <c r="X104" s="40"/>
      <c r="Y104" s="40"/>
      <c r="Z104" s="40"/>
      <c r="AA104" s="40"/>
      <c r="AB104" s="40"/>
      <c r="AC104" s="40"/>
      <c r="AD104" s="40"/>
      <c r="AE104" s="16"/>
      <c r="AF104" s="16"/>
      <c r="AG104" s="16"/>
      <c r="AH104" s="16"/>
      <c r="AI104" s="16"/>
      <c r="AJ104" s="16"/>
    </row>
    <row r="105" spans="1:36" ht="51" customHeight="1">
      <c r="A105" s="293">
        <v>50</v>
      </c>
      <c r="B105" s="73" t="s">
        <v>120</v>
      </c>
      <c r="C105" s="83" t="s">
        <v>92</v>
      </c>
      <c r="D105" s="319"/>
      <c r="E105" s="148">
        <f>E106</f>
        <v>260400</v>
      </c>
      <c r="F105" s="157">
        <f t="shared" ref="F105:V105" si="60">F106</f>
        <v>0</v>
      </c>
      <c r="G105" s="157">
        <f t="shared" si="60"/>
        <v>0</v>
      </c>
      <c r="H105" s="157">
        <f t="shared" si="60"/>
        <v>0</v>
      </c>
      <c r="I105" s="157">
        <f t="shared" si="60"/>
        <v>0</v>
      </c>
      <c r="J105" s="157">
        <f t="shared" si="60"/>
        <v>0</v>
      </c>
      <c r="K105" s="157">
        <f t="shared" si="60"/>
        <v>0</v>
      </c>
      <c r="L105" s="157">
        <f t="shared" si="60"/>
        <v>0</v>
      </c>
      <c r="M105" s="157">
        <f t="shared" si="60"/>
        <v>0</v>
      </c>
      <c r="N105" s="157">
        <f t="shared" si="60"/>
        <v>0</v>
      </c>
      <c r="O105" s="157">
        <f t="shared" si="60"/>
        <v>0</v>
      </c>
      <c r="P105" s="157">
        <f t="shared" si="60"/>
        <v>0</v>
      </c>
      <c r="Q105" s="157">
        <f t="shared" si="60"/>
        <v>0</v>
      </c>
      <c r="R105" s="157">
        <f t="shared" si="60"/>
        <v>0</v>
      </c>
      <c r="S105" s="157">
        <f t="shared" si="60"/>
        <v>0</v>
      </c>
      <c r="T105" s="148">
        <f t="shared" si="60"/>
        <v>0</v>
      </c>
      <c r="U105" s="148">
        <f t="shared" si="60"/>
        <v>0</v>
      </c>
      <c r="V105" s="148">
        <f t="shared" si="60"/>
        <v>260400</v>
      </c>
      <c r="W105" s="137">
        <f t="shared" ref="W105:W125" si="61">U105*100/E105</f>
        <v>0</v>
      </c>
      <c r="X105" s="40"/>
      <c r="Y105" s="40"/>
      <c r="Z105" s="40"/>
      <c r="AA105" s="40"/>
      <c r="AB105" s="40"/>
      <c r="AC105" s="40"/>
      <c r="AD105" s="40"/>
      <c r="AE105" s="16"/>
      <c r="AF105" s="16"/>
      <c r="AG105" s="16"/>
      <c r="AH105" s="16"/>
      <c r="AI105" s="16"/>
      <c r="AJ105" s="16"/>
    </row>
    <row r="106" spans="1:36" ht="114.75" customHeight="1">
      <c r="A106" s="292">
        <v>51</v>
      </c>
      <c r="B106" s="20"/>
      <c r="C106" s="248" t="s">
        <v>31</v>
      </c>
      <c r="D106" s="323" t="s">
        <v>124</v>
      </c>
      <c r="E106" s="146">
        <v>260400</v>
      </c>
      <c r="F106" s="159">
        <f>G106+T106</f>
        <v>0</v>
      </c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46">
        <f>H106+I106+J106+K106+L106+M106+N106+O106</f>
        <v>0</v>
      </c>
      <c r="U106" s="146"/>
      <c r="V106" s="146">
        <f>E106-F106</f>
        <v>260400</v>
      </c>
      <c r="W106" s="137">
        <f t="shared" si="61"/>
        <v>0</v>
      </c>
      <c r="X106" s="40"/>
      <c r="Y106" s="40"/>
      <c r="Z106" s="40"/>
      <c r="AA106" s="40"/>
      <c r="AB106" s="40"/>
      <c r="AC106" s="40"/>
      <c r="AD106" s="40"/>
      <c r="AE106" s="16"/>
      <c r="AF106" s="16"/>
      <c r="AG106" s="16"/>
      <c r="AH106" s="16"/>
      <c r="AI106" s="16"/>
      <c r="AJ106" s="16"/>
    </row>
    <row r="107" spans="1:36" ht="38.25" hidden="1" customHeight="1">
      <c r="A107" s="293"/>
      <c r="B107" s="73"/>
      <c r="C107" s="88"/>
      <c r="D107" s="87"/>
      <c r="E107" s="148">
        <f>E108+E109</f>
        <v>0</v>
      </c>
      <c r="F107" s="148">
        <f t="shared" ref="F107:V107" si="62">F108+F109</f>
        <v>0</v>
      </c>
      <c r="G107" s="148">
        <f t="shared" si="62"/>
        <v>0</v>
      </c>
      <c r="H107" s="148">
        <f t="shared" si="62"/>
        <v>0</v>
      </c>
      <c r="I107" s="148">
        <f t="shared" si="62"/>
        <v>0</v>
      </c>
      <c r="J107" s="148">
        <f t="shared" si="62"/>
        <v>0</v>
      </c>
      <c r="K107" s="148">
        <f t="shared" si="62"/>
        <v>0</v>
      </c>
      <c r="L107" s="148">
        <f t="shared" si="62"/>
        <v>0</v>
      </c>
      <c r="M107" s="148">
        <f t="shared" si="62"/>
        <v>0</v>
      </c>
      <c r="N107" s="148">
        <f t="shared" si="62"/>
        <v>0</v>
      </c>
      <c r="O107" s="148">
        <f t="shared" si="62"/>
        <v>0</v>
      </c>
      <c r="P107" s="148">
        <f t="shared" si="62"/>
        <v>0</v>
      </c>
      <c r="Q107" s="148">
        <f t="shared" si="62"/>
        <v>0</v>
      </c>
      <c r="R107" s="148">
        <f t="shared" si="62"/>
        <v>0</v>
      </c>
      <c r="S107" s="148">
        <f t="shared" si="62"/>
        <v>0</v>
      </c>
      <c r="T107" s="148">
        <f t="shared" si="62"/>
        <v>0</v>
      </c>
      <c r="U107" s="148">
        <f t="shared" si="62"/>
        <v>10077.41</v>
      </c>
      <c r="V107" s="148">
        <f t="shared" si="62"/>
        <v>0</v>
      </c>
      <c r="W107" s="137" t="e">
        <f t="shared" si="61"/>
        <v>#DIV/0!</v>
      </c>
      <c r="X107" s="40"/>
      <c r="Y107" s="40"/>
      <c r="Z107" s="40"/>
      <c r="AA107" s="40"/>
      <c r="AB107" s="40"/>
      <c r="AC107" s="40"/>
      <c r="AD107" s="40"/>
      <c r="AE107" s="16"/>
      <c r="AF107" s="16"/>
      <c r="AG107" s="16"/>
      <c r="AH107" s="16"/>
      <c r="AI107" s="16"/>
      <c r="AJ107" s="16"/>
    </row>
    <row r="108" spans="1:36" ht="38.25" hidden="1" customHeight="1">
      <c r="A108" s="292"/>
      <c r="B108" s="72"/>
      <c r="C108" s="19"/>
      <c r="D108" s="82"/>
      <c r="E108" s="146"/>
      <c r="F108" s="146">
        <f>G108+T108</f>
        <v>0</v>
      </c>
      <c r="G108" s="160"/>
      <c r="H108" s="159"/>
      <c r="I108" s="159"/>
      <c r="J108" s="159"/>
      <c r="K108" s="160"/>
      <c r="L108" s="160"/>
      <c r="M108" s="160"/>
      <c r="N108" s="160"/>
      <c r="O108" s="160"/>
      <c r="P108" s="160"/>
      <c r="Q108" s="160"/>
      <c r="R108" s="160"/>
      <c r="S108" s="160"/>
      <c r="T108" s="146">
        <f>H108+I108+J108+K108+L108+M108+N108+O108</f>
        <v>0</v>
      </c>
      <c r="U108" s="146">
        <v>10077.41</v>
      </c>
      <c r="V108" s="146">
        <f>E108-F108</f>
        <v>0</v>
      </c>
      <c r="W108" s="137" t="e">
        <f t="shared" si="61"/>
        <v>#DIV/0!</v>
      </c>
      <c r="X108" s="40"/>
      <c r="Y108" s="40"/>
      <c r="Z108" s="40"/>
      <c r="AA108" s="40"/>
      <c r="AB108" s="40"/>
      <c r="AC108" s="40"/>
      <c r="AD108" s="40"/>
      <c r="AE108" s="16"/>
      <c r="AF108" s="16"/>
      <c r="AG108" s="16"/>
      <c r="AH108" s="16"/>
      <c r="AI108" s="16"/>
      <c r="AJ108" s="16"/>
    </row>
    <row r="109" spans="1:36" ht="60.75" hidden="1" customHeight="1">
      <c r="A109" s="292"/>
      <c r="B109" s="72"/>
      <c r="C109" s="19"/>
      <c r="D109" s="82"/>
      <c r="E109" s="146"/>
      <c r="F109" s="146">
        <f>G109+T109</f>
        <v>0</v>
      </c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46">
        <f>H109+I109+J109+K109+L109+M109+N109+O109</f>
        <v>0</v>
      </c>
      <c r="U109" s="147"/>
      <c r="V109" s="146">
        <f>E109-F109</f>
        <v>0</v>
      </c>
      <c r="W109" s="137" t="e">
        <f t="shared" si="61"/>
        <v>#DIV/0!</v>
      </c>
      <c r="X109" s="40"/>
      <c r="Y109" s="40"/>
      <c r="Z109" s="40"/>
      <c r="AA109" s="40"/>
      <c r="AB109" s="40"/>
      <c r="AC109" s="40"/>
      <c r="AD109" s="40"/>
      <c r="AE109" s="16"/>
      <c r="AF109" s="16"/>
      <c r="AG109" s="16"/>
      <c r="AH109" s="16"/>
      <c r="AI109" s="16"/>
      <c r="AJ109" s="16"/>
    </row>
    <row r="110" spans="1:36" ht="60.75" hidden="1" customHeight="1">
      <c r="A110" s="293"/>
      <c r="B110" s="73"/>
      <c r="C110" s="83"/>
      <c r="D110" s="87"/>
      <c r="E110" s="148">
        <f>E111+E112</f>
        <v>0</v>
      </c>
      <c r="F110" s="148">
        <f t="shared" ref="F110:V110" si="63">F111+F112</f>
        <v>0</v>
      </c>
      <c r="G110" s="148">
        <f t="shared" si="63"/>
        <v>0</v>
      </c>
      <c r="H110" s="148">
        <f t="shared" si="63"/>
        <v>0</v>
      </c>
      <c r="I110" s="148">
        <f t="shared" si="63"/>
        <v>0</v>
      </c>
      <c r="J110" s="148">
        <f t="shared" si="63"/>
        <v>0</v>
      </c>
      <c r="K110" s="148">
        <f t="shared" si="63"/>
        <v>0</v>
      </c>
      <c r="L110" s="148">
        <f t="shared" si="63"/>
        <v>0</v>
      </c>
      <c r="M110" s="148">
        <f t="shared" si="63"/>
        <v>0</v>
      </c>
      <c r="N110" s="148">
        <f t="shared" si="63"/>
        <v>0</v>
      </c>
      <c r="O110" s="148">
        <f t="shared" si="63"/>
        <v>0</v>
      </c>
      <c r="P110" s="148">
        <f t="shared" si="63"/>
        <v>0</v>
      </c>
      <c r="Q110" s="148">
        <f t="shared" si="63"/>
        <v>0</v>
      </c>
      <c r="R110" s="148">
        <f t="shared" si="63"/>
        <v>0</v>
      </c>
      <c r="S110" s="148">
        <f t="shared" si="63"/>
        <v>0</v>
      </c>
      <c r="T110" s="148">
        <f t="shared" si="63"/>
        <v>0</v>
      </c>
      <c r="U110" s="148">
        <f t="shared" si="63"/>
        <v>0</v>
      </c>
      <c r="V110" s="148">
        <f t="shared" si="63"/>
        <v>0</v>
      </c>
      <c r="W110" s="137" t="e">
        <f t="shared" si="61"/>
        <v>#DIV/0!</v>
      </c>
      <c r="X110" s="40"/>
      <c r="Y110" s="40"/>
      <c r="Z110" s="40"/>
      <c r="AA110" s="40"/>
      <c r="AB110" s="40"/>
      <c r="AC110" s="40"/>
      <c r="AD110" s="40"/>
      <c r="AE110" s="16"/>
      <c r="AF110" s="16"/>
      <c r="AG110" s="16"/>
      <c r="AH110" s="16"/>
      <c r="AI110" s="16"/>
      <c r="AJ110" s="16"/>
    </row>
    <row r="111" spans="1:36" ht="60.75" hidden="1" customHeight="1">
      <c r="A111" s="292"/>
      <c r="B111" s="72"/>
      <c r="C111" s="19"/>
      <c r="D111" s="82"/>
      <c r="E111" s="146"/>
      <c r="F111" s="146">
        <f>G111+T111</f>
        <v>0</v>
      </c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46">
        <f>H111+I111+J111+K111+L111+M111+N111+O111+P111</f>
        <v>0</v>
      </c>
      <c r="U111" s="147"/>
      <c r="V111" s="146">
        <f>E111-F111</f>
        <v>0</v>
      </c>
      <c r="W111" s="137" t="e">
        <f t="shared" si="61"/>
        <v>#DIV/0!</v>
      </c>
      <c r="X111" s="40"/>
      <c r="Y111" s="40"/>
      <c r="Z111" s="40"/>
      <c r="AA111" s="40"/>
      <c r="AB111" s="40"/>
      <c r="AC111" s="40"/>
      <c r="AD111" s="40"/>
      <c r="AE111" s="16"/>
      <c r="AF111" s="16"/>
      <c r="AG111" s="16"/>
      <c r="AH111" s="16"/>
      <c r="AI111" s="16"/>
      <c r="AJ111" s="16"/>
    </row>
    <row r="112" spans="1:36" ht="60.75" hidden="1" customHeight="1">
      <c r="A112" s="292"/>
      <c r="B112" s="72"/>
      <c r="C112" s="19"/>
      <c r="D112" s="82"/>
      <c r="E112" s="146"/>
      <c r="F112" s="146">
        <f>G112+T112</f>
        <v>0</v>
      </c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46">
        <f>H112+I112+J112+K112+L112+M112+N112+O112+P112</f>
        <v>0</v>
      </c>
      <c r="U112" s="147"/>
      <c r="V112" s="146">
        <f>E112-F112</f>
        <v>0</v>
      </c>
      <c r="W112" s="137" t="e">
        <f t="shared" si="61"/>
        <v>#DIV/0!</v>
      </c>
      <c r="X112" s="40"/>
      <c r="Y112" s="40"/>
      <c r="Z112" s="40"/>
      <c r="AA112" s="40"/>
      <c r="AB112" s="40"/>
      <c r="AC112" s="40"/>
      <c r="AD112" s="40"/>
      <c r="AE112" s="16"/>
      <c r="AF112" s="16"/>
      <c r="AG112" s="16"/>
      <c r="AH112" s="16"/>
      <c r="AI112" s="16"/>
      <c r="AJ112" s="16"/>
    </row>
    <row r="113" spans="1:36" ht="42" hidden="1" customHeight="1">
      <c r="A113" s="293"/>
      <c r="B113" s="63"/>
      <c r="C113" s="64"/>
      <c r="D113" s="76"/>
      <c r="E113" s="148">
        <f>E114</f>
        <v>0</v>
      </c>
      <c r="F113" s="148">
        <f t="shared" ref="F113:V113" si="64">F114</f>
        <v>0</v>
      </c>
      <c r="G113" s="157">
        <f t="shared" si="64"/>
        <v>0</v>
      </c>
      <c r="H113" s="157">
        <f t="shared" si="64"/>
        <v>0</v>
      </c>
      <c r="I113" s="157">
        <f t="shared" si="64"/>
        <v>0</v>
      </c>
      <c r="J113" s="157">
        <f t="shared" si="64"/>
        <v>0</v>
      </c>
      <c r="K113" s="157">
        <f t="shared" si="64"/>
        <v>0</v>
      </c>
      <c r="L113" s="157">
        <f t="shared" si="64"/>
        <v>0</v>
      </c>
      <c r="M113" s="157">
        <f t="shared" si="64"/>
        <v>0</v>
      </c>
      <c r="N113" s="157">
        <f t="shared" si="64"/>
        <v>0</v>
      </c>
      <c r="O113" s="157">
        <f t="shared" si="64"/>
        <v>0</v>
      </c>
      <c r="P113" s="157">
        <f t="shared" si="64"/>
        <v>0</v>
      </c>
      <c r="Q113" s="157">
        <f t="shared" si="64"/>
        <v>0</v>
      </c>
      <c r="R113" s="157">
        <f t="shared" si="64"/>
        <v>0</v>
      </c>
      <c r="S113" s="157">
        <f t="shared" si="64"/>
        <v>0</v>
      </c>
      <c r="T113" s="148">
        <f t="shared" si="64"/>
        <v>0</v>
      </c>
      <c r="U113" s="148">
        <f t="shared" si="64"/>
        <v>0</v>
      </c>
      <c r="V113" s="157">
        <f t="shared" si="64"/>
        <v>0</v>
      </c>
      <c r="W113" s="137" t="e">
        <f t="shared" si="61"/>
        <v>#DIV/0!</v>
      </c>
      <c r="X113" s="40"/>
      <c r="Y113" s="40"/>
      <c r="Z113" s="40"/>
      <c r="AA113" s="40"/>
      <c r="AB113" s="40"/>
      <c r="AC113" s="40"/>
      <c r="AD113" s="40"/>
      <c r="AE113" s="16"/>
      <c r="AF113" s="16"/>
      <c r="AG113" s="16"/>
      <c r="AH113" s="16"/>
      <c r="AI113" s="16"/>
      <c r="AJ113" s="16"/>
    </row>
    <row r="114" spans="1:36" ht="36.75" hidden="1" customHeight="1">
      <c r="A114" s="289"/>
      <c r="B114" s="20"/>
      <c r="C114" s="19"/>
      <c r="D114" s="89"/>
      <c r="E114" s="149"/>
      <c r="F114" s="138">
        <f>G114+T114</f>
        <v>0</v>
      </c>
      <c r="G114" s="150"/>
      <c r="H114" s="255"/>
      <c r="I114" s="260"/>
      <c r="J114" s="260"/>
      <c r="K114" s="260"/>
      <c r="L114" s="261"/>
      <c r="M114" s="257"/>
      <c r="N114" s="261"/>
      <c r="O114" s="261"/>
      <c r="P114" s="261"/>
      <c r="Q114" s="261"/>
      <c r="R114" s="261"/>
      <c r="S114" s="261"/>
      <c r="T114" s="141">
        <f>H114+I114+J114+K114+L114+M114+N114+O114+P114+Q114</f>
        <v>0</v>
      </c>
      <c r="U114" s="141"/>
      <c r="V114" s="151">
        <f>E114-F114</f>
        <v>0</v>
      </c>
      <c r="W114" s="137" t="e">
        <f t="shared" si="61"/>
        <v>#DIV/0!</v>
      </c>
      <c r="X114" s="40"/>
      <c r="Y114" s="40"/>
      <c r="Z114" s="40"/>
      <c r="AA114" s="40"/>
      <c r="AB114" s="40"/>
      <c r="AC114" s="40"/>
      <c r="AD114" s="40"/>
      <c r="AE114" s="16"/>
      <c r="AF114" s="16"/>
      <c r="AG114" s="16"/>
      <c r="AH114" s="16"/>
      <c r="AI114" s="16"/>
      <c r="AJ114" s="16"/>
    </row>
    <row r="115" spans="1:36" ht="48.75" hidden="1" customHeight="1">
      <c r="A115" s="296"/>
      <c r="B115" s="85"/>
      <c r="C115" s="83"/>
      <c r="D115" s="76"/>
      <c r="E115" s="148">
        <f>E116</f>
        <v>0</v>
      </c>
      <c r="F115" s="148">
        <f t="shared" ref="F115:V115" si="65">F116</f>
        <v>0</v>
      </c>
      <c r="G115" s="148">
        <f t="shared" si="65"/>
        <v>0</v>
      </c>
      <c r="H115" s="148">
        <f t="shared" si="65"/>
        <v>0</v>
      </c>
      <c r="I115" s="148">
        <f t="shared" si="65"/>
        <v>0</v>
      </c>
      <c r="J115" s="148">
        <f t="shared" si="65"/>
        <v>0</v>
      </c>
      <c r="K115" s="148">
        <f t="shared" si="65"/>
        <v>0</v>
      </c>
      <c r="L115" s="148">
        <f t="shared" si="65"/>
        <v>0</v>
      </c>
      <c r="M115" s="148">
        <f t="shared" si="65"/>
        <v>0</v>
      </c>
      <c r="N115" s="148">
        <f t="shared" si="65"/>
        <v>0</v>
      </c>
      <c r="O115" s="148">
        <f t="shared" si="65"/>
        <v>0</v>
      </c>
      <c r="P115" s="148">
        <f t="shared" si="65"/>
        <v>0</v>
      </c>
      <c r="Q115" s="148">
        <f t="shared" si="65"/>
        <v>0</v>
      </c>
      <c r="R115" s="148">
        <f t="shared" si="65"/>
        <v>0</v>
      </c>
      <c r="S115" s="148">
        <f t="shared" si="65"/>
        <v>0</v>
      </c>
      <c r="T115" s="148">
        <f t="shared" si="65"/>
        <v>0</v>
      </c>
      <c r="U115" s="148">
        <f t="shared" si="65"/>
        <v>0</v>
      </c>
      <c r="V115" s="148">
        <f t="shared" si="65"/>
        <v>0</v>
      </c>
      <c r="W115" s="137" t="e">
        <f t="shared" si="61"/>
        <v>#DIV/0!</v>
      </c>
      <c r="X115" s="40"/>
      <c r="Y115" s="40"/>
      <c r="Z115" s="40"/>
      <c r="AA115" s="40"/>
      <c r="AB115" s="40"/>
      <c r="AC115" s="40"/>
      <c r="AD115" s="40"/>
      <c r="AE115" s="16"/>
      <c r="AF115" s="16"/>
      <c r="AG115" s="16"/>
      <c r="AH115" s="16"/>
      <c r="AI115" s="16"/>
      <c r="AJ115" s="16"/>
    </row>
    <row r="116" spans="1:36" ht="58.5" hidden="1" customHeight="1">
      <c r="A116" s="289"/>
      <c r="B116" s="20"/>
      <c r="C116" s="19"/>
      <c r="D116" s="86"/>
      <c r="E116" s="149"/>
      <c r="F116" s="138">
        <f>G116+T116</f>
        <v>0</v>
      </c>
      <c r="G116" s="150"/>
      <c r="H116" s="255"/>
      <c r="I116" s="260"/>
      <c r="J116" s="260"/>
      <c r="K116" s="260"/>
      <c r="L116" s="261"/>
      <c r="M116" s="257"/>
      <c r="N116" s="261"/>
      <c r="O116" s="261"/>
      <c r="P116" s="261"/>
      <c r="Q116" s="261"/>
      <c r="R116" s="261"/>
      <c r="S116" s="261"/>
      <c r="T116" s="141">
        <f>H116+I116+J116+K116+L116+M116+N116+O116+P116+Q116</f>
        <v>0</v>
      </c>
      <c r="U116" s="141"/>
      <c r="V116" s="151">
        <f>E116-F116</f>
        <v>0</v>
      </c>
      <c r="W116" s="137" t="e">
        <f t="shared" si="61"/>
        <v>#DIV/0!</v>
      </c>
      <c r="X116" s="40"/>
      <c r="Y116" s="40"/>
      <c r="Z116" s="40"/>
      <c r="AA116" s="40"/>
      <c r="AB116" s="40"/>
      <c r="AC116" s="40"/>
      <c r="AD116" s="40"/>
      <c r="AE116" s="16"/>
      <c r="AF116" s="16"/>
      <c r="AG116" s="16"/>
      <c r="AH116" s="16"/>
      <c r="AI116" s="16"/>
      <c r="AJ116" s="16"/>
    </row>
    <row r="117" spans="1:36" ht="63" customHeight="1">
      <c r="A117" s="293">
        <v>52</v>
      </c>
      <c r="B117" s="85">
        <v>1216011</v>
      </c>
      <c r="C117" s="275" t="s">
        <v>87</v>
      </c>
      <c r="D117" s="212"/>
      <c r="E117" s="148">
        <f>E118+E119</f>
        <v>700000</v>
      </c>
      <c r="F117" s="148">
        <f t="shared" ref="F117:V117" si="66">F118+F119</f>
        <v>685663.9</v>
      </c>
      <c r="G117" s="148">
        <f t="shared" si="66"/>
        <v>685663.9</v>
      </c>
      <c r="H117" s="148">
        <f t="shared" si="66"/>
        <v>0</v>
      </c>
      <c r="I117" s="148">
        <f t="shared" si="66"/>
        <v>0</v>
      </c>
      <c r="J117" s="148">
        <f t="shared" si="66"/>
        <v>0</v>
      </c>
      <c r="K117" s="148">
        <f t="shared" si="66"/>
        <v>0</v>
      </c>
      <c r="L117" s="148">
        <f t="shared" si="66"/>
        <v>0</v>
      </c>
      <c r="M117" s="148">
        <f t="shared" si="66"/>
        <v>0</v>
      </c>
      <c r="N117" s="148">
        <f t="shared" si="66"/>
        <v>0</v>
      </c>
      <c r="O117" s="148">
        <f t="shared" si="66"/>
        <v>0</v>
      </c>
      <c r="P117" s="148">
        <f t="shared" si="66"/>
        <v>0</v>
      </c>
      <c r="Q117" s="148">
        <f t="shared" si="66"/>
        <v>0</v>
      </c>
      <c r="R117" s="148">
        <f t="shared" si="66"/>
        <v>0</v>
      </c>
      <c r="S117" s="148">
        <f t="shared" si="66"/>
        <v>0</v>
      </c>
      <c r="T117" s="148">
        <f t="shared" si="66"/>
        <v>0</v>
      </c>
      <c r="U117" s="148">
        <f t="shared" si="66"/>
        <v>685663.9</v>
      </c>
      <c r="V117" s="148">
        <f t="shared" si="66"/>
        <v>14336.099999999977</v>
      </c>
      <c r="W117" s="137">
        <f t="shared" si="61"/>
        <v>97.951985714285712</v>
      </c>
      <c r="X117" s="40"/>
      <c r="Y117" s="40"/>
      <c r="Z117" s="40"/>
      <c r="AA117" s="40"/>
      <c r="AB117" s="40"/>
      <c r="AC117" s="40"/>
      <c r="AD117" s="40"/>
      <c r="AE117" s="16"/>
      <c r="AF117" s="16"/>
      <c r="AG117" s="16"/>
      <c r="AH117" s="16"/>
      <c r="AI117" s="16"/>
      <c r="AJ117" s="16"/>
    </row>
    <row r="118" spans="1:36" ht="86.25" customHeight="1">
      <c r="A118" s="290">
        <v>53</v>
      </c>
      <c r="B118" s="124">
        <v>3131</v>
      </c>
      <c r="C118" s="248" t="s">
        <v>88</v>
      </c>
      <c r="D118" s="101" t="s">
        <v>85</v>
      </c>
      <c r="E118" s="154">
        <v>700000</v>
      </c>
      <c r="F118" s="154">
        <f>G118+T118</f>
        <v>685663.9</v>
      </c>
      <c r="G118" s="154">
        <v>685663.9</v>
      </c>
      <c r="H118" s="154"/>
      <c r="I118" s="154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4">
        <f>H118+I118+J118</f>
        <v>0</v>
      </c>
      <c r="U118" s="154">
        <v>685663.9</v>
      </c>
      <c r="V118" s="154">
        <f>E118-F118</f>
        <v>14336.099999999977</v>
      </c>
      <c r="W118" s="137">
        <f t="shared" si="61"/>
        <v>97.951985714285712</v>
      </c>
      <c r="X118" s="40"/>
      <c r="Y118" s="40"/>
      <c r="Z118" s="40"/>
      <c r="AA118" s="40"/>
      <c r="AB118" s="40"/>
      <c r="AC118" s="40"/>
      <c r="AD118" s="40"/>
      <c r="AE118" s="16"/>
      <c r="AF118" s="16"/>
      <c r="AG118" s="16"/>
      <c r="AH118" s="16"/>
      <c r="AI118" s="16"/>
      <c r="AJ118" s="16"/>
    </row>
    <row r="119" spans="1:36" ht="58.5" hidden="1" customHeight="1">
      <c r="A119" s="290"/>
      <c r="B119" s="124"/>
      <c r="C119" s="217"/>
      <c r="D119" s="125"/>
      <c r="E119" s="154"/>
      <c r="F119" s="154">
        <f>G119+T119</f>
        <v>0</v>
      </c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4">
        <f>H119+I119+J119</f>
        <v>0</v>
      </c>
      <c r="U119" s="155"/>
      <c r="V119" s="154">
        <f>E119-F119</f>
        <v>0</v>
      </c>
      <c r="W119" s="137" t="e">
        <f t="shared" si="61"/>
        <v>#DIV/0!</v>
      </c>
      <c r="X119" s="40"/>
      <c r="Y119" s="40"/>
      <c r="Z119" s="40"/>
      <c r="AA119" s="40"/>
      <c r="AB119" s="40"/>
      <c r="AC119" s="40"/>
      <c r="AD119" s="40"/>
      <c r="AE119" s="16"/>
      <c r="AF119" s="16"/>
      <c r="AG119" s="16"/>
      <c r="AH119" s="16"/>
      <c r="AI119" s="16"/>
      <c r="AJ119" s="16"/>
    </row>
    <row r="120" spans="1:36" ht="58.5" customHeight="1">
      <c r="A120" s="293">
        <v>54</v>
      </c>
      <c r="B120" s="85">
        <v>1216030</v>
      </c>
      <c r="C120" s="311"/>
      <c r="D120" s="312"/>
      <c r="E120" s="148">
        <f>E121</f>
        <v>359900</v>
      </c>
      <c r="F120" s="148">
        <f t="shared" ref="F120:V120" si="67">F121</f>
        <v>270332</v>
      </c>
      <c r="G120" s="148">
        <f t="shared" si="67"/>
        <v>270332</v>
      </c>
      <c r="H120" s="148">
        <f t="shared" si="67"/>
        <v>0</v>
      </c>
      <c r="I120" s="148">
        <f t="shared" si="67"/>
        <v>0</v>
      </c>
      <c r="J120" s="148">
        <f t="shared" si="67"/>
        <v>0</v>
      </c>
      <c r="K120" s="148">
        <f t="shared" si="67"/>
        <v>0</v>
      </c>
      <c r="L120" s="148">
        <f t="shared" si="67"/>
        <v>0</v>
      </c>
      <c r="M120" s="148">
        <f t="shared" si="67"/>
        <v>0</v>
      </c>
      <c r="N120" s="148">
        <f t="shared" si="67"/>
        <v>0</v>
      </c>
      <c r="O120" s="148">
        <f t="shared" si="67"/>
        <v>0</v>
      </c>
      <c r="P120" s="148">
        <f t="shared" si="67"/>
        <v>0</v>
      </c>
      <c r="Q120" s="148">
        <f t="shared" si="67"/>
        <v>0</v>
      </c>
      <c r="R120" s="148">
        <f t="shared" si="67"/>
        <v>0</v>
      </c>
      <c r="S120" s="148">
        <f t="shared" si="67"/>
        <v>0</v>
      </c>
      <c r="T120" s="148">
        <f t="shared" si="67"/>
        <v>0</v>
      </c>
      <c r="U120" s="148">
        <f t="shared" si="67"/>
        <v>270332</v>
      </c>
      <c r="V120" s="148">
        <f t="shared" si="67"/>
        <v>89568</v>
      </c>
      <c r="W120" s="137">
        <f t="shared" si="61"/>
        <v>75.113086968602389</v>
      </c>
      <c r="X120" s="40"/>
      <c r="Y120" s="40"/>
      <c r="Z120" s="40"/>
      <c r="AA120" s="40"/>
      <c r="AB120" s="40"/>
      <c r="AC120" s="40"/>
      <c r="AD120" s="40"/>
      <c r="AE120" s="16"/>
      <c r="AF120" s="16"/>
      <c r="AG120" s="16"/>
      <c r="AH120" s="16"/>
      <c r="AI120" s="16"/>
      <c r="AJ120" s="16"/>
    </row>
    <row r="121" spans="1:36" ht="58.5" customHeight="1">
      <c r="A121" s="290">
        <v>55</v>
      </c>
      <c r="B121" s="42" t="s">
        <v>12</v>
      </c>
      <c r="C121" s="248" t="s">
        <v>31</v>
      </c>
      <c r="D121" s="125" t="s">
        <v>122</v>
      </c>
      <c r="E121" s="154">
        <v>359900</v>
      </c>
      <c r="F121" s="154">
        <f>G121+T121</f>
        <v>270332</v>
      </c>
      <c r="G121" s="154">
        <v>270332</v>
      </c>
      <c r="H121" s="154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4">
        <f>H121+I121+J121+K121+L121+M121</f>
        <v>0</v>
      </c>
      <c r="U121" s="154">
        <v>270332</v>
      </c>
      <c r="V121" s="154">
        <f>E121-F121</f>
        <v>89568</v>
      </c>
      <c r="W121" s="137">
        <f t="shared" si="61"/>
        <v>75.113086968602389</v>
      </c>
      <c r="X121" s="40"/>
      <c r="Y121" s="40"/>
      <c r="Z121" s="40"/>
      <c r="AA121" s="40"/>
      <c r="AB121" s="40"/>
      <c r="AC121" s="40"/>
      <c r="AD121" s="40"/>
      <c r="AE121" s="16"/>
      <c r="AF121" s="16"/>
      <c r="AG121" s="16"/>
      <c r="AH121" s="16"/>
      <c r="AI121" s="16"/>
      <c r="AJ121" s="16"/>
    </row>
    <row r="122" spans="1:36" ht="85.5" customHeight="1">
      <c r="A122" s="293">
        <v>56</v>
      </c>
      <c r="B122" s="77">
        <v>1217330</v>
      </c>
      <c r="C122" s="97" t="s">
        <v>99</v>
      </c>
      <c r="D122" s="212"/>
      <c r="E122" s="148">
        <f>E123+E124+E125</f>
        <v>1557000</v>
      </c>
      <c r="F122" s="148">
        <f>F123+F124+F125</f>
        <v>148833</v>
      </c>
      <c r="G122" s="148">
        <f t="shared" ref="G122:V122" si="68">G123+G124+G125</f>
        <v>148833</v>
      </c>
      <c r="H122" s="148">
        <f t="shared" si="68"/>
        <v>0</v>
      </c>
      <c r="I122" s="148">
        <f t="shared" si="68"/>
        <v>0</v>
      </c>
      <c r="J122" s="148">
        <f t="shared" si="68"/>
        <v>0</v>
      </c>
      <c r="K122" s="148">
        <f t="shared" si="68"/>
        <v>0</v>
      </c>
      <c r="L122" s="148">
        <f t="shared" si="68"/>
        <v>0</v>
      </c>
      <c r="M122" s="148">
        <f t="shared" si="68"/>
        <v>0</v>
      </c>
      <c r="N122" s="148">
        <f t="shared" si="68"/>
        <v>0</v>
      </c>
      <c r="O122" s="148">
        <f t="shared" si="68"/>
        <v>0</v>
      </c>
      <c r="P122" s="148">
        <f t="shared" si="68"/>
        <v>0</v>
      </c>
      <c r="Q122" s="148">
        <f t="shared" si="68"/>
        <v>0</v>
      </c>
      <c r="R122" s="148">
        <f t="shared" si="68"/>
        <v>0</v>
      </c>
      <c r="S122" s="148">
        <f t="shared" si="68"/>
        <v>0</v>
      </c>
      <c r="T122" s="148">
        <f t="shared" si="68"/>
        <v>0</v>
      </c>
      <c r="U122" s="148">
        <f t="shared" si="68"/>
        <v>0</v>
      </c>
      <c r="V122" s="148">
        <f t="shared" si="68"/>
        <v>1408167</v>
      </c>
      <c r="W122" s="137">
        <f t="shared" si="61"/>
        <v>0</v>
      </c>
      <c r="X122" s="40"/>
      <c r="Y122" s="40"/>
      <c r="Z122" s="40"/>
      <c r="AA122" s="40"/>
      <c r="AB122" s="40"/>
      <c r="AC122" s="40"/>
      <c r="AD122" s="40"/>
      <c r="AE122" s="16"/>
      <c r="AF122" s="16"/>
      <c r="AG122" s="16"/>
      <c r="AH122" s="16"/>
      <c r="AI122" s="16"/>
      <c r="AJ122" s="16"/>
    </row>
    <row r="123" spans="1:36" ht="63" customHeight="1">
      <c r="A123" s="289">
        <v>57</v>
      </c>
      <c r="B123" s="20">
        <v>3122</v>
      </c>
      <c r="C123" s="47" t="s">
        <v>35</v>
      </c>
      <c r="D123" s="186" t="s">
        <v>100</v>
      </c>
      <c r="E123" s="149">
        <v>14000</v>
      </c>
      <c r="F123" s="138">
        <f t="shared" ref="F123:F125" si="69">G123+T123</f>
        <v>0</v>
      </c>
      <c r="G123" s="150"/>
      <c r="H123" s="255"/>
      <c r="I123" s="260"/>
      <c r="J123" s="260"/>
      <c r="K123" s="260"/>
      <c r="L123" s="261"/>
      <c r="M123" s="257"/>
      <c r="N123" s="261"/>
      <c r="O123" s="261"/>
      <c r="P123" s="261"/>
      <c r="Q123" s="261"/>
      <c r="R123" s="261"/>
      <c r="S123" s="261"/>
      <c r="T123" s="141">
        <f t="shared" ref="T123:T125" si="70">H123+I123+J123+K123+L123+M123+N123+O123</f>
        <v>0</v>
      </c>
      <c r="U123" s="141">
        <v>0</v>
      </c>
      <c r="V123" s="137">
        <f t="shared" ref="V123:V125" si="71">E123-F123</f>
        <v>14000</v>
      </c>
      <c r="W123" s="137">
        <f t="shared" si="61"/>
        <v>0</v>
      </c>
      <c r="X123" s="40"/>
      <c r="Y123" s="40"/>
      <c r="Z123" s="40"/>
      <c r="AA123" s="40"/>
      <c r="AB123" s="40"/>
      <c r="AC123" s="40"/>
      <c r="AD123" s="40"/>
      <c r="AE123" s="16"/>
      <c r="AF123" s="16"/>
      <c r="AG123" s="16"/>
      <c r="AH123" s="16"/>
      <c r="AI123" s="16"/>
      <c r="AJ123" s="16"/>
    </row>
    <row r="124" spans="1:36" ht="105" customHeight="1">
      <c r="A124" s="289">
        <v>58</v>
      </c>
      <c r="B124" s="20">
        <v>3122</v>
      </c>
      <c r="C124" s="47" t="s">
        <v>35</v>
      </c>
      <c r="D124" s="186" t="s">
        <v>123</v>
      </c>
      <c r="E124" s="149">
        <v>320000</v>
      </c>
      <c r="F124" s="138">
        <f t="shared" si="69"/>
        <v>61500</v>
      </c>
      <c r="G124" s="138">
        <v>61500</v>
      </c>
      <c r="H124" s="141"/>
      <c r="I124" s="260"/>
      <c r="J124" s="260"/>
      <c r="K124" s="260"/>
      <c r="L124" s="261"/>
      <c r="M124" s="257"/>
      <c r="N124" s="261"/>
      <c r="O124" s="261"/>
      <c r="P124" s="261"/>
      <c r="Q124" s="261"/>
      <c r="R124" s="261"/>
      <c r="S124" s="261"/>
      <c r="T124" s="141">
        <f t="shared" si="70"/>
        <v>0</v>
      </c>
      <c r="U124" s="141">
        <v>0</v>
      </c>
      <c r="V124" s="137">
        <f t="shared" si="71"/>
        <v>258500</v>
      </c>
      <c r="W124" s="137">
        <f t="shared" si="61"/>
        <v>0</v>
      </c>
      <c r="X124" s="40"/>
      <c r="Y124" s="40"/>
      <c r="Z124" s="40"/>
      <c r="AA124" s="40"/>
      <c r="AB124" s="40"/>
      <c r="AC124" s="40"/>
      <c r="AD124" s="40"/>
      <c r="AE124" s="16"/>
      <c r="AF124" s="16"/>
      <c r="AG124" s="16"/>
      <c r="AH124" s="16"/>
      <c r="AI124" s="16"/>
      <c r="AJ124" s="16"/>
    </row>
    <row r="125" spans="1:36" ht="57.75" customHeight="1">
      <c r="A125" s="289">
        <v>59</v>
      </c>
      <c r="B125" s="20">
        <v>3122</v>
      </c>
      <c r="C125" s="47" t="s">
        <v>35</v>
      </c>
      <c r="D125" s="186" t="s">
        <v>121</v>
      </c>
      <c r="E125" s="149">
        <v>1223000</v>
      </c>
      <c r="F125" s="138">
        <f t="shared" si="69"/>
        <v>87333</v>
      </c>
      <c r="G125" s="138">
        <v>87333</v>
      </c>
      <c r="H125" s="141"/>
      <c r="I125" s="260"/>
      <c r="J125" s="260"/>
      <c r="K125" s="260"/>
      <c r="L125" s="261"/>
      <c r="M125" s="257"/>
      <c r="N125" s="261"/>
      <c r="O125" s="261"/>
      <c r="P125" s="261"/>
      <c r="Q125" s="261"/>
      <c r="R125" s="261"/>
      <c r="S125" s="261"/>
      <c r="T125" s="141">
        <f t="shared" si="70"/>
        <v>0</v>
      </c>
      <c r="U125" s="141"/>
      <c r="V125" s="137">
        <f t="shared" si="71"/>
        <v>1135667</v>
      </c>
      <c r="W125" s="137">
        <f t="shared" si="61"/>
        <v>0</v>
      </c>
      <c r="X125" s="40"/>
      <c r="Y125" s="40"/>
      <c r="Z125" s="40"/>
      <c r="AA125" s="40"/>
      <c r="AB125" s="40"/>
      <c r="AC125" s="40"/>
      <c r="AD125" s="40"/>
      <c r="AE125" s="16"/>
      <c r="AF125" s="16"/>
      <c r="AG125" s="16"/>
      <c r="AH125" s="16"/>
      <c r="AI125" s="16"/>
      <c r="AJ125" s="16"/>
    </row>
    <row r="126" spans="1:36" ht="46.5" hidden="1" customHeight="1">
      <c r="A126" s="293"/>
      <c r="B126" s="85"/>
      <c r="C126" s="201"/>
      <c r="D126" s="194"/>
      <c r="E126" s="148">
        <f>E127</f>
        <v>0</v>
      </c>
      <c r="F126" s="148">
        <f t="shared" ref="F126:W126" si="72">F127</f>
        <v>0</v>
      </c>
      <c r="G126" s="148">
        <f t="shared" si="72"/>
        <v>0</v>
      </c>
      <c r="H126" s="148">
        <f t="shared" si="72"/>
        <v>0</v>
      </c>
      <c r="I126" s="148">
        <f t="shared" si="72"/>
        <v>0</v>
      </c>
      <c r="J126" s="148">
        <f t="shared" si="72"/>
        <v>0</v>
      </c>
      <c r="K126" s="148">
        <f t="shared" si="72"/>
        <v>0</v>
      </c>
      <c r="L126" s="148">
        <f t="shared" si="72"/>
        <v>0</v>
      </c>
      <c r="M126" s="148">
        <f t="shared" si="72"/>
        <v>0</v>
      </c>
      <c r="N126" s="148">
        <f t="shared" si="72"/>
        <v>0</v>
      </c>
      <c r="O126" s="148">
        <f t="shared" si="72"/>
        <v>0</v>
      </c>
      <c r="P126" s="148">
        <f t="shared" si="72"/>
        <v>0</v>
      </c>
      <c r="Q126" s="148">
        <f t="shared" si="72"/>
        <v>0</v>
      </c>
      <c r="R126" s="148">
        <f t="shared" si="72"/>
        <v>0</v>
      </c>
      <c r="S126" s="148">
        <f t="shared" si="72"/>
        <v>0</v>
      </c>
      <c r="T126" s="148">
        <f t="shared" si="72"/>
        <v>0</v>
      </c>
      <c r="U126" s="148">
        <f t="shared" si="72"/>
        <v>0</v>
      </c>
      <c r="V126" s="148">
        <f t="shared" si="72"/>
        <v>0</v>
      </c>
      <c r="W126" s="155" t="e">
        <f t="shared" si="72"/>
        <v>#DIV/0!</v>
      </c>
      <c r="X126" s="40"/>
      <c r="Y126" s="40"/>
      <c r="Z126" s="40"/>
      <c r="AA126" s="40"/>
      <c r="AB126" s="40"/>
      <c r="AC126" s="40"/>
      <c r="AD126" s="40"/>
      <c r="AE126" s="16"/>
      <c r="AF126" s="16"/>
      <c r="AG126" s="16"/>
      <c r="AH126" s="16"/>
      <c r="AI126" s="16"/>
      <c r="AJ126" s="16"/>
    </row>
    <row r="127" spans="1:36" ht="180.75" hidden="1" customHeight="1">
      <c r="A127" s="289"/>
      <c r="B127" s="20"/>
      <c r="C127" s="95"/>
      <c r="D127" s="200"/>
      <c r="E127" s="154"/>
      <c r="F127" s="138">
        <f>G127+T127</f>
        <v>0</v>
      </c>
      <c r="G127" s="150"/>
      <c r="H127" s="255"/>
      <c r="I127" s="260"/>
      <c r="J127" s="260"/>
      <c r="K127" s="260"/>
      <c r="L127" s="261"/>
      <c r="M127" s="257"/>
      <c r="N127" s="261"/>
      <c r="O127" s="261"/>
      <c r="P127" s="261"/>
      <c r="Q127" s="261"/>
      <c r="R127" s="261"/>
      <c r="S127" s="261"/>
      <c r="T127" s="141">
        <f>H127+I127+J127+K127+L127+M127+N127+O127+P127</f>
        <v>0</v>
      </c>
      <c r="U127" s="141">
        <v>0</v>
      </c>
      <c r="V127" s="151">
        <f>E127-F127</f>
        <v>0</v>
      </c>
      <c r="W127" s="137" t="e">
        <f>U127*100/E127</f>
        <v>#DIV/0!</v>
      </c>
      <c r="X127" s="40"/>
      <c r="Y127" s="40"/>
      <c r="Z127" s="40"/>
      <c r="AA127" s="40"/>
      <c r="AB127" s="40"/>
      <c r="AC127" s="40"/>
      <c r="AD127" s="40"/>
      <c r="AE127" s="16"/>
      <c r="AF127" s="16"/>
      <c r="AG127" s="16"/>
      <c r="AH127" s="16"/>
      <c r="AI127" s="16"/>
      <c r="AJ127" s="16"/>
    </row>
    <row r="128" spans="1:36" ht="2.25" hidden="1" customHeight="1">
      <c r="A128" s="293"/>
      <c r="B128" s="85"/>
      <c r="C128" s="83"/>
      <c r="D128" s="91"/>
      <c r="E128" s="148" t="e">
        <f>#REF!</f>
        <v>#REF!</v>
      </c>
      <c r="F128" s="148" t="e">
        <f>#REF!</f>
        <v>#REF!</v>
      </c>
      <c r="G128" s="148" t="e">
        <f>#REF!</f>
        <v>#REF!</v>
      </c>
      <c r="H128" s="148" t="e">
        <f>#REF!</f>
        <v>#REF!</v>
      </c>
      <c r="I128" s="148" t="e">
        <f>#REF!</f>
        <v>#REF!</v>
      </c>
      <c r="J128" s="148" t="e">
        <f>#REF!</f>
        <v>#REF!</v>
      </c>
      <c r="K128" s="148" t="e">
        <f>#REF!</f>
        <v>#REF!</v>
      </c>
      <c r="L128" s="148" t="e">
        <f>#REF!</f>
        <v>#REF!</v>
      </c>
      <c r="M128" s="148" t="e">
        <f>#REF!</f>
        <v>#REF!</v>
      </c>
      <c r="N128" s="148" t="e">
        <f>#REF!</f>
        <v>#REF!</v>
      </c>
      <c r="O128" s="148" t="e">
        <f>#REF!</f>
        <v>#REF!</v>
      </c>
      <c r="P128" s="148" t="e">
        <f>#REF!</f>
        <v>#REF!</v>
      </c>
      <c r="Q128" s="148" t="e">
        <f>#REF!</f>
        <v>#REF!</v>
      </c>
      <c r="R128" s="148" t="e">
        <f>#REF!</f>
        <v>#REF!</v>
      </c>
      <c r="S128" s="148" t="e">
        <f>#REF!</f>
        <v>#REF!</v>
      </c>
      <c r="T128" s="148" t="e">
        <f>#REF!</f>
        <v>#REF!</v>
      </c>
      <c r="U128" s="148" t="e">
        <f>#REF!</f>
        <v>#REF!</v>
      </c>
      <c r="V128" s="148" t="e">
        <f>#REF!</f>
        <v>#REF!</v>
      </c>
      <c r="W128" s="137" t="e">
        <f>U128*100/E128</f>
        <v>#REF!</v>
      </c>
      <c r="X128" s="40"/>
      <c r="Y128" s="40"/>
      <c r="Z128" s="40"/>
      <c r="AA128" s="40"/>
      <c r="AB128" s="40"/>
      <c r="AC128" s="40"/>
      <c r="AD128" s="40"/>
      <c r="AE128" s="16"/>
      <c r="AF128" s="16"/>
      <c r="AG128" s="16"/>
      <c r="AH128" s="16"/>
      <c r="AI128" s="16"/>
      <c r="AJ128" s="16"/>
    </row>
    <row r="129" spans="1:36" ht="69.75" hidden="1" customHeight="1">
      <c r="A129" s="293"/>
      <c r="B129" s="85"/>
      <c r="C129" s="78"/>
      <c r="D129" s="199"/>
      <c r="E129" s="148">
        <f>E130+E131+E132</f>
        <v>0</v>
      </c>
      <c r="F129" s="148">
        <f t="shared" ref="F129:V129" si="73">F130+F131+F132</f>
        <v>0</v>
      </c>
      <c r="G129" s="148">
        <f t="shared" si="73"/>
        <v>0</v>
      </c>
      <c r="H129" s="148">
        <f t="shared" si="73"/>
        <v>0</v>
      </c>
      <c r="I129" s="148">
        <f t="shared" si="73"/>
        <v>0</v>
      </c>
      <c r="J129" s="148">
        <f t="shared" si="73"/>
        <v>0</v>
      </c>
      <c r="K129" s="148">
        <f t="shared" si="73"/>
        <v>0</v>
      </c>
      <c r="L129" s="148">
        <f t="shared" si="73"/>
        <v>0</v>
      </c>
      <c r="M129" s="148">
        <f t="shared" si="73"/>
        <v>0</v>
      </c>
      <c r="N129" s="148">
        <f t="shared" si="73"/>
        <v>0</v>
      </c>
      <c r="O129" s="148">
        <f t="shared" si="73"/>
        <v>0</v>
      </c>
      <c r="P129" s="148">
        <f t="shared" si="73"/>
        <v>0</v>
      </c>
      <c r="Q129" s="148">
        <f t="shared" si="73"/>
        <v>0</v>
      </c>
      <c r="R129" s="148">
        <f t="shared" si="73"/>
        <v>0</v>
      </c>
      <c r="S129" s="148">
        <f t="shared" si="73"/>
        <v>0</v>
      </c>
      <c r="T129" s="148">
        <f t="shared" si="73"/>
        <v>0</v>
      </c>
      <c r="U129" s="148">
        <f t="shared" si="73"/>
        <v>0</v>
      </c>
      <c r="V129" s="148">
        <f t="shared" si="73"/>
        <v>0</v>
      </c>
      <c r="W129" s="155" t="e">
        <f>W130+W131+W132+#REF!+#REF!+#REF!+#REF!+#REF!</f>
        <v>#DIV/0!</v>
      </c>
      <c r="X129" s="40"/>
      <c r="Y129" s="40"/>
      <c r="Z129" s="40"/>
      <c r="AA129" s="40"/>
      <c r="AB129" s="40"/>
      <c r="AC129" s="40"/>
      <c r="AD129" s="40"/>
      <c r="AE129" s="16"/>
      <c r="AF129" s="16"/>
      <c r="AG129" s="16"/>
      <c r="AH129" s="16"/>
      <c r="AI129" s="16"/>
      <c r="AJ129" s="16"/>
    </row>
    <row r="130" spans="1:36" ht="64.5" hidden="1" customHeight="1">
      <c r="A130" s="289"/>
      <c r="B130" s="20"/>
      <c r="C130" s="100"/>
      <c r="D130" s="186"/>
      <c r="E130" s="154"/>
      <c r="F130" s="138">
        <f>G130+T130</f>
        <v>0</v>
      </c>
      <c r="G130" s="138"/>
      <c r="H130" s="153"/>
      <c r="I130" s="161"/>
      <c r="J130" s="161"/>
      <c r="K130" s="161"/>
      <c r="L130" s="137"/>
      <c r="M130" s="137"/>
      <c r="N130" s="137"/>
      <c r="O130" s="137"/>
      <c r="P130" s="137"/>
      <c r="Q130" s="137"/>
      <c r="R130" s="137"/>
      <c r="S130" s="137"/>
      <c r="T130" s="141">
        <f>H130+I130+J130+K130+L130+M130+N130+O130</f>
        <v>0</v>
      </c>
      <c r="U130" s="136"/>
      <c r="V130" s="137">
        <f>E130-F130</f>
        <v>0</v>
      </c>
      <c r="W130" s="137" t="e">
        <f t="shared" ref="W130:W136" si="74">U130*100/E130</f>
        <v>#DIV/0!</v>
      </c>
      <c r="X130" s="40"/>
      <c r="Y130" s="40"/>
      <c r="Z130" s="40"/>
      <c r="AA130" s="40"/>
      <c r="AB130" s="40"/>
      <c r="AC130" s="40"/>
      <c r="AD130" s="40"/>
      <c r="AE130" s="16"/>
      <c r="AF130" s="16"/>
      <c r="AG130" s="16"/>
      <c r="AH130" s="16"/>
      <c r="AI130" s="16"/>
      <c r="AJ130" s="16"/>
    </row>
    <row r="131" spans="1:36" ht="43.5" hidden="1" customHeight="1">
      <c r="A131" s="289"/>
      <c r="B131" s="20"/>
      <c r="C131" s="100"/>
      <c r="D131" s="82"/>
      <c r="E131" s="154"/>
      <c r="F131" s="138">
        <f t="shared" ref="F131:F136" si="75">G131+T131</f>
        <v>0</v>
      </c>
      <c r="G131" s="138"/>
      <c r="H131" s="153"/>
      <c r="I131" s="161"/>
      <c r="J131" s="161"/>
      <c r="K131" s="161"/>
      <c r="L131" s="137"/>
      <c r="M131" s="137"/>
      <c r="N131" s="137"/>
      <c r="O131" s="137"/>
      <c r="P131" s="137"/>
      <c r="Q131" s="137"/>
      <c r="R131" s="137"/>
      <c r="S131" s="137"/>
      <c r="T131" s="141">
        <f t="shared" ref="T131:T136" si="76">H131+I131+J131+K131+L131+M131+N131+O131</f>
        <v>0</v>
      </c>
      <c r="U131" s="136"/>
      <c r="V131" s="137">
        <f>E131-F131</f>
        <v>0</v>
      </c>
      <c r="W131" s="137" t="e">
        <f t="shared" si="74"/>
        <v>#DIV/0!</v>
      </c>
      <c r="X131" s="40"/>
      <c r="Y131" s="40"/>
      <c r="Z131" s="40"/>
      <c r="AA131" s="40"/>
      <c r="AB131" s="40"/>
      <c r="AC131" s="40"/>
      <c r="AD131" s="40"/>
      <c r="AE131" s="16"/>
      <c r="AF131" s="16"/>
      <c r="AG131" s="16"/>
      <c r="AH131" s="16"/>
      <c r="AI131" s="16"/>
      <c r="AJ131" s="16"/>
    </row>
    <row r="132" spans="1:36" ht="45.75" hidden="1" customHeight="1">
      <c r="A132" s="289"/>
      <c r="B132" s="20"/>
      <c r="C132" s="95"/>
      <c r="D132" s="186"/>
      <c r="E132" s="154"/>
      <c r="F132" s="138">
        <f t="shared" si="75"/>
        <v>0</v>
      </c>
      <c r="G132" s="138"/>
      <c r="H132" s="153"/>
      <c r="I132" s="161"/>
      <c r="J132" s="161"/>
      <c r="K132" s="161"/>
      <c r="L132" s="137"/>
      <c r="M132" s="137"/>
      <c r="N132" s="137"/>
      <c r="O132" s="137"/>
      <c r="P132" s="137"/>
      <c r="Q132" s="137"/>
      <c r="R132" s="137"/>
      <c r="S132" s="137"/>
      <c r="T132" s="141">
        <f t="shared" si="76"/>
        <v>0</v>
      </c>
      <c r="U132" s="136"/>
      <c r="V132" s="137">
        <f>E132-F132</f>
        <v>0</v>
      </c>
      <c r="W132" s="137" t="e">
        <f t="shared" si="74"/>
        <v>#DIV/0!</v>
      </c>
      <c r="X132" s="40"/>
      <c r="Y132" s="40"/>
      <c r="Z132" s="40"/>
      <c r="AA132" s="40"/>
      <c r="AB132" s="40"/>
      <c r="AC132" s="40"/>
      <c r="AD132" s="40"/>
      <c r="AE132" s="16"/>
      <c r="AF132" s="16"/>
      <c r="AG132" s="16"/>
      <c r="AH132" s="16"/>
      <c r="AI132" s="16"/>
      <c r="AJ132" s="16"/>
    </row>
    <row r="133" spans="1:36" ht="47.25" hidden="1" customHeight="1">
      <c r="A133" s="289"/>
      <c r="B133" s="20">
        <v>3142</v>
      </c>
      <c r="C133" s="208" t="s">
        <v>28</v>
      </c>
      <c r="D133" s="186"/>
      <c r="E133" s="154"/>
      <c r="F133" s="138">
        <f t="shared" si="75"/>
        <v>0</v>
      </c>
      <c r="G133" s="138"/>
      <c r="H133" s="153"/>
      <c r="I133" s="161"/>
      <c r="J133" s="161"/>
      <c r="K133" s="161"/>
      <c r="L133" s="137"/>
      <c r="M133" s="137"/>
      <c r="N133" s="137"/>
      <c r="O133" s="137"/>
      <c r="P133" s="137"/>
      <c r="Q133" s="137"/>
      <c r="R133" s="137"/>
      <c r="S133" s="137"/>
      <c r="T133" s="141">
        <f t="shared" si="76"/>
        <v>0</v>
      </c>
      <c r="U133" s="136"/>
      <c r="V133" s="137">
        <f t="shared" ref="V133:V136" si="77">E133-F133</f>
        <v>0</v>
      </c>
      <c r="W133" s="137" t="e">
        <f t="shared" si="74"/>
        <v>#DIV/0!</v>
      </c>
      <c r="X133" s="40"/>
      <c r="Y133" s="40"/>
      <c r="Z133" s="40"/>
      <c r="AA133" s="40"/>
      <c r="AB133" s="40"/>
      <c r="AC133" s="40"/>
      <c r="AD133" s="40"/>
      <c r="AE133" s="16"/>
      <c r="AF133" s="16"/>
      <c r="AG133" s="16"/>
      <c r="AH133" s="16"/>
      <c r="AI133" s="16"/>
      <c r="AJ133" s="16"/>
    </row>
    <row r="134" spans="1:36" ht="48" hidden="1" customHeight="1">
      <c r="A134" s="289"/>
      <c r="B134" s="20">
        <v>3142</v>
      </c>
      <c r="C134" s="208" t="s">
        <v>28</v>
      </c>
      <c r="D134" s="186"/>
      <c r="E134" s="154"/>
      <c r="F134" s="138">
        <f t="shared" si="75"/>
        <v>0</v>
      </c>
      <c r="G134" s="138"/>
      <c r="H134" s="153"/>
      <c r="I134" s="161"/>
      <c r="J134" s="161"/>
      <c r="K134" s="161"/>
      <c r="L134" s="137"/>
      <c r="M134" s="137"/>
      <c r="N134" s="137"/>
      <c r="O134" s="137"/>
      <c r="P134" s="137"/>
      <c r="Q134" s="137"/>
      <c r="R134" s="137"/>
      <c r="S134" s="137"/>
      <c r="T134" s="141">
        <f t="shared" si="76"/>
        <v>0</v>
      </c>
      <c r="U134" s="136"/>
      <c r="V134" s="137">
        <f t="shared" si="77"/>
        <v>0</v>
      </c>
      <c r="W134" s="137" t="e">
        <f t="shared" si="74"/>
        <v>#DIV/0!</v>
      </c>
      <c r="X134" s="40"/>
      <c r="Y134" s="40"/>
      <c r="Z134" s="40"/>
      <c r="AA134" s="40"/>
      <c r="AB134" s="40"/>
      <c r="AC134" s="40"/>
      <c r="AD134" s="40"/>
      <c r="AE134" s="16"/>
      <c r="AF134" s="16"/>
      <c r="AG134" s="16"/>
      <c r="AH134" s="16"/>
      <c r="AI134" s="16"/>
      <c r="AJ134" s="16"/>
    </row>
    <row r="135" spans="1:36" ht="54" hidden="1" customHeight="1">
      <c r="A135" s="289"/>
      <c r="B135" s="20">
        <v>3142</v>
      </c>
      <c r="C135" s="208" t="s">
        <v>28</v>
      </c>
      <c r="D135" s="186"/>
      <c r="E135" s="154"/>
      <c r="F135" s="138">
        <f t="shared" si="75"/>
        <v>0</v>
      </c>
      <c r="G135" s="138"/>
      <c r="H135" s="153"/>
      <c r="I135" s="161"/>
      <c r="J135" s="161"/>
      <c r="K135" s="161"/>
      <c r="L135" s="137"/>
      <c r="M135" s="137"/>
      <c r="N135" s="137"/>
      <c r="O135" s="137"/>
      <c r="P135" s="137"/>
      <c r="Q135" s="137"/>
      <c r="R135" s="137"/>
      <c r="S135" s="137"/>
      <c r="T135" s="141">
        <f t="shared" si="76"/>
        <v>0</v>
      </c>
      <c r="U135" s="136"/>
      <c r="V135" s="137">
        <f t="shared" si="77"/>
        <v>0</v>
      </c>
      <c r="W135" s="137" t="e">
        <f t="shared" si="74"/>
        <v>#DIV/0!</v>
      </c>
      <c r="X135" s="40"/>
      <c r="Y135" s="40"/>
      <c r="Z135" s="40"/>
      <c r="AA135" s="40"/>
      <c r="AB135" s="40"/>
      <c r="AC135" s="40"/>
      <c r="AD135" s="40"/>
      <c r="AE135" s="16"/>
      <c r="AF135" s="16"/>
      <c r="AG135" s="16"/>
      <c r="AH135" s="16"/>
      <c r="AI135" s="16"/>
      <c r="AJ135" s="16"/>
    </row>
    <row r="136" spans="1:36" ht="66.75" hidden="1" customHeight="1">
      <c r="A136" s="289"/>
      <c r="B136" s="20">
        <v>3142</v>
      </c>
      <c r="C136" s="208" t="s">
        <v>28</v>
      </c>
      <c r="D136" s="218"/>
      <c r="E136" s="154"/>
      <c r="F136" s="138">
        <f t="shared" si="75"/>
        <v>0</v>
      </c>
      <c r="G136" s="138"/>
      <c r="H136" s="153"/>
      <c r="I136" s="161"/>
      <c r="J136" s="161"/>
      <c r="K136" s="161"/>
      <c r="L136" s="137"/>
      <c r="M136" s="137"/>
      <c r="N136" s="137"/>
      <c r="O136" s="137"/>
      <c r="P136" s="137"/>
      <c r="Q136" s="137"/>
      <c r="R136" s="137"/>
      <c r="S136" s="137"/>
      <c r="T136" s="141">
        <f t="shared" si="76"/>
        <v>0</v>
      </c>
      <c r="U136" s="136"/>
      <c r="V136" s="137">
        <f t="shared" si="77"/>
        <v>0</v>
      </c>
      <c r="W136" s="137" t="e">
        <f t="shared" si="74"/>
        <v>#DIV/0!</v>
      </c>
      <c r="X136" s="40"/>
      <c r="Y136" s="40"/>
      <c r="Z136" s="40"/>
      <c r="AA136" s="40"/>
      <c r="AB136" s="40"/>
      <c r="AC136" s="40"/>
      <c r="AD136" s="40"/>
      <c r="AE136" s="16"/>
      <c r="AF136" s="16"/>
      <c r="AG136" s="16"/>
      <c r="AH136" s="16"/>
      <c r="AI136" s="16"/>
      <c r="AJ136" s="16"/>
    </row>
    <row r="137" spans="1:36" ht="129" hidden="1" customHeight="1">
      <c r="A137" s="293"/>
      <c r="B137" s="85">
        <v>1217369</v>
      </c>
      <c r="C137" s="201"/>
      <c r="D137" s="202"/>
      <c r="E137" s="148">
        <f>E138</f>
        <v>0</v>
      </c>
      <c r="F137" s="148">
        <f t="shared" ref="F137:W137" si="78">F138</f>
        <v>0</v>
      </c>
      <c r="G137" s="148">
        <f t="shared" si="78"/>
        <v>0</v>
      </c>
      <c r="H137" s="148">
        <f t="shared" si="78"/>
        <v>0</v>
      </c>
      <c r="I137" s="148">
        <f t="shared" si="78"/>
        <v>0</v>
      </c>
      <c r="J137" s="148">
        <f t="shared" si="78"/>
        <v>0</v>
      </c>
      <c r="K137" s="148">
        <f t="shared" si="78"/>
        <v>0</v>
      </c>
      <c r="L137" s="148">
        <f t="shared" si="78"/>
        <v>0</v>
      </c>
      <c r="M137" s="148">
        <f t="shared" si="78"/>
        <v>0</v>
      </c>
      <c r="N137" s="148">
        <f t="shared" si="78"/>
        <v>0</v>
      </c>
      <c r="O137" s="148">
        <f t="shared" si="78"/>
        <v>0</v>
      </c>
      <c r="P137" s="148">
        <f t="shared" si="78"/>
        <v>0</v>
      </c>
      <c r="Q137" s="148">
        <f t="shared" si="78"/>
        <v>0</v>
      </c>
      <c r="R137" s="148">
        <f t="shared" si="78"/>
        <v>0</v>
      </c>
      <c r="S137" s="148">
        <f t="shared" si="78"/>
        <v>0</v>
      </c>
      <c r="T137" s="148">
        <f t="shared" si="78"/>
        <v>0</v>
      </c>
      <c r="U137" s="148">
        <f t="shared" si="78"/>
        <v>0</v>
      </c>
      <c r="V137" s="148">
        <f t="shared" si="78"/>
        <v>0</v>
      </c>
      <c r="W137" s="155" t="e">
        <f t="shared" si="78"/>
        <v>#DIV/0!</v>
      </c>
      <c r="X137" s="40"/>
      <c r="Y137" s="40"/>
      <c r="Z137" s="40"/>
      <c r="AA137" s="40"/>
      <c r="AB137" s="40"/>
      <c r="AC137" s="40"/>
      <c r="AD137" s="40"/>
      <c r="AE137" s="16"/>
      <c r="AF137" s="16"/>
      <c r="AG137" s="16"/>
      <c r="AH137" s="16"/>
      <c r="AI137" s="16"/>
      <c r="AJ137" s="16"/>
    </row>
    <row r="138" spans="1:36" ht="138" hidden="1" customHeight="1">
      <c r="A138" s="289"/>
      <c r="B138" s="20">
        <v>3142</v>
      </c>
      <c r="C138" s="95"/>
      <c r="D138" s="106"/>
      <c r="E138" s="149"/>
      <c r="F138" s="138">
        <f>G138+T138</f>
        <v>0</v>
      </c>
      <c r="G138" s="138"/>
      <c r="H138" s="153"/>
      <c r="I138" s="161"/>
      <c r="J138" s="161"/>
      <c r="K138" s="161"/>
      <c r="L138" s="137"/>
      <c r="M138" s="137"/>
      <c r="N138" s="137"/>
      <c r="O138" s="137"/>
      <c r="P138" s="137"/>
      <c r="Q138" s="137"/>
      <c r="R138" s="137"/>
      <c r="S138" s="137"/>
      <c r="T138" s="141">
        <f>H138+I138+J138+K138+L138+M138+N138+O138</f>
        <v>0</v>
      </c>
      <c r="U138" s="136"/>
      <c r="V138" s="137">
        <f>E138-F138</f>
        <v>0</v>
      </c>
      <c r="W138" s="137" t="e">
        <f t="shared" ref="W138:W146" si="79">U138*100/E138</f>
        <v>#DIV/0!</v>
      </c>
      <c r="X138" s="40"/>
      <c r="Y138" s="40"/>
      <c r="Z138" s="40"/>
      <c r="AA138" s="40"/>
      <c r="AB138" s="40"/>
      <c r="AC138" s="40"/>
      <c r="AD138" s="40"/>
      <c r="AE138" s="16"/>
      <c r="AF138" s="16"/>
      <c r="AG138" s="16"/>
      <c r="AH138" s="16"/>
      <c r="AI138" s="16"/>
      <c r="AJ138" s="16"/>
    </row>
    <row r="139" spans="1:36" ht="88.5" customHeight="1">
      <c r="A139" s="293">
        <v>60</v>
      </c>
      <c r="B139" s="77">
        <v>1217461</v>
      </c>
      <c r="C139" s="83" t="s">
        <v>42</v>
      </c>
      <c r="D139" s="122"/>
      <c r="E139" s="148">
        <f>E140+E141+E142+E143+E144+E145+E146+E147</f>
        <v>4555000</v>
      </c>
      <c r="F139" s="148">
        <f t="shared" ref="F139:V139" si="80">F140+F141+F142+F143+F144+F145+F146+F147</f>
        <v>0</v>
      </c>
      <c r="G139" s="148">
        <f t="shared" si="80"/>
        <v>0</v>
      </c>
      <c r="H139" s="148">
        <f t="shared" si="80"/>
        <v>0</v>
      </c>
      <c r="I139" s="148">
        <f t="shared" si="80"/>
        <v>0</v>
      </c>
      <c r="J139" s="148">
        <f t="shared" si="80"/>
        <v>0</v>
      </c>
      <c r="K139" s="148">
        <f t="shared" si="80"/>
        <v>0</v>
      </c>
      <c r="L139" s="148">
        <f t="shared" si="80"/>
        <v>0</v>
      </c>
      <c r="M139" s="148">
        <f t="shared" si="80"/>
        <v>0</v>
      </c>
      <c r="N139" s="148">
        <f t="shared" si="80"/>
        <v>0</v>
      </c>
      <c r="O139" s="148">
        <f t="shared" si="80"/>
        <v>0</v>
      </c>
      <c r="P139" s="148">
        <f t="shared" si="80"/>
        <v>0</v>
      </c>
      <c r="Q139" s="148">
        <f t="shared" si="80"/>
        <v>0</v>
      </c>
      <c r="R139" s="148">
        <f t="shared" si="80"/>
        <v>0</v>
      </c>
      <c r="S139" s="148">
        <f t="shared" si="80"/>
        <v>0</v>
      </c>
      <c r="T139" s="148">
        <f t="shared" si="80"/>
        <v>0</v>
      </c>
      <c r="U139" s="148">
        <f t="shared" si="80"/>
        <v>0</v>
      </c>
      <c r="V139" s="148">
        <f t="shared" si="80"/>
        <v>4555000</v>
      </c>
      <c r="W139" s="137">
        <f t="shared" si="79"/>
        <v>0</v>
      </c>
      <c r="X139" s="40"/>
      <c r="Y139" s="40"/>
      <c r="Z139" s="40"/>
      <c r="AA139" s="40"/>
      <c r="AB139" s="40"/>
      <c r="AC139" s="40"/>
      <c r="AD139" s="40"/>
      <c r="AE139" s="16"/>
      <c r="AF139" s="16"/>
      <c r="AG139" s="16"/>
      <c r="AH139" s="16"/>
      <c r="AI139" s="16"/>
      <c r="AJ139" s="16"/>
    </row>
    <row r="140" spans="1:36" ht="89.25" customHeight="1">
      <c r="A140" s="289">
        <v>61</v>
      </c>
      <c r="B140" s="20">
        <v>3132</v>
      </c>
      <c r="C140" s="279" t="s">
        <v>0</v>
      </c>
      <c r="D140" s="195" t="s">
        <v>89</v>
      </c>
      <c r="E140" s="128">
        <v>4555000</v>
      </c>
      <c r="F140" s="138">
        <f>G140+T140</f>
        <v>0</v>
      </c>
      <c r="G140" s="138"/>
      <c r="H140" s="153"/>
      <c r="I140" s="161"/>
      <c r="J140" s="161"/>
      <c r="K140" s="161"/>
      <c r="L140" s="137"/>
      <c r="M140" s="137"/>
      <c r="N140" s="137"/>
      <c r="O140" s="137"/>
      <c r="P140" s="137"/>
      <c r="Q140" s="137"/>
      <c r="R140" s="137"/>
      <c r="S140" s="137"/>
      <c r="T140" s="141">
        <f>I140+J140+K140+L140+M140</f>
        <v>0</v>
      </c>
      <c r="U140" s="136">
        <v>0</v>
      </c>
      <c r="V140" s="137">
        <f t="shared" ref="V140:V147" si="81">E140-F140</f>
        <v>4555000</v>
      </c>
      <c r="W140" s="137">
        <f t="shared" si="79"/>
        <v>0</v>
      </c>
      <c r="X140" s="40"/>
      <c r="Y140" s="40"/>
      <c r="Z140" s="40"/>
      <c r="AA140" s="40"/>
      <c r="AB140" s="40"/>
      <c r="AC140" s="40"/>
      <c r="AD140" s="40"/>
      <c r="AE140" s="16"/>
      <c r="AF140" s="16"/>
      <c r="AG140" s="16"/>
      <c r="AH140" s="16"/>
      <c r="AI140" s="16"/>
      <c r="AJ140" s="16"/>
    </row>
    <row r="141" spans="1:36" ht="63" hidden="1" customHeight="1">
      <c r="A141" s="289"/>
      <c r="B141" s="20"/>
      <c r="C141" s="211"/>
      <c r="D141" s="186"/>
      <c r="E141" s="128"/>
      <c r="F141" s="138">
        <f t="shared" ref="F141:F147" si="82">G141+T141</f>
        <v>0</v>
      </c>
      <c r="G141" s="138"/>
      <c r="H141" s="153"/>
      <c r="I141" s="161"/>
      <c r="J141" s="161"/>
      <c r="K141" s="161"/>
      <c r="L141" s="137"/>
      <c r="M141" s="137"/>
      <c r="N141" s="137"/>
      <c r="O141" s="137"/>
      <c r="P141" s="137"/>
      <c r="Q141" s="137"/>
      <c r="R141" s="137"/>
      <c r="S141" s="137"/>
      <c r="T141" s="141">
        <f t="shared" ref="T141:T147" si="83">I141+J141+K141+L141+M141</f>
        <v>0</v>
      </c>
      <c r="U141" s="136"/>
      <c r="V141" s="137">
        <f t="shared" si="81"/>
        <v>0</v>
      </c>
      <c r="W141" s="137" t="e">
        <f t="shared" si="79"/>
        <v>#DIV/0!</v>
      </c>
      <c r="X141" s="40"/>
      <c r="Y141" s="40"/>
      <c r="Z141" s="40"/>
      <c r="AA141" s="40"/>
      <c r="AB141" s="40"/>
      <c r="AC141" s="40"/>
      <c r="AD141" s="40"/>
      <c r="AE141" s="16"/>
      <c r="AF141" s="16"/>
      <c r="AG141" s="16"/>
      <c r="AH141" s="16"/>
      <c r="AI141" s="16"/>
      <c r="AJ141" s="16"/>
    </row>
    <row r="142" spans="1:36" ht="81" hidden="1" customHeight="1">
      <c r="A142" s="289"/>
      <c r="B142" s="20"/>
      <c r="C142" s="211"/>
      <c r="D142" s="186"/>
      <c r="E142" s="128"/>
      <c r="F142" s="138">
        <f t="shared" si="82"/>
        <v>0</v>
      </c>
      <c r="G142" s="138"/>
      <c r="H142" s="153"/>
      <c r="I142" s="161"/>
      <c r="J142" s="161"/>
      <c r="K142" s="161"/>
      <c r="L142" s="137"/>
      <c r="M142" s="137"/>
      <c r="N142" s="137"/>
      <c r="O142" s="137"/>
      <c r="P142" s="137"/>
      <c r="Q142" s="137"/>
      <c r="R142" s="137"/>
      <c r="S142" s="137"/>
      <c r="T142" s="141">
        <f t="shared" si="83"/>
        <v>0</v>
      </c>
      <c r="U142" s="136"/>
      <c r="V142" s="137">
        <f t="shared" si="81"/>
        <v>0</v>
      </c>
      <c r="W142" s="137" t="e">
        <f t="shared" si="79"/>
        <v>#DIV/0!</v>
      </c>
      <c r="X142" s="40"/>
      <c r="Y142" s="40"/>
      <c r="Z142" s="40"/>
      <c r="AA142" s="40"/>
      <c r="AB142" s="40"/>
      <c r="AC142" s="40"/>
      <c r="AD142" s="40"/>
      <c r="AE142" s="16"/>
      <c r="AF142" s="16"/>
      <c r="AG142" s="16"/>
      <c r="AH142" s="16"/>
      <c r="AI142" s="16"/>
      <c r="AJ142" s="16"/>
    </row>
    <row r="143" spans="1:36" ht="118.5" hidden="1" customHeight="1">
      <c r="A143" s="289"/>
      <c r="B143" s="20"/>
      <c r="C143" s="211"/>
      <c r="D143" s="234"/>
      <c r="E143" s="128"/>
      <c r="F143" s="138">
        <f t="shared" si="82"/>
        <v>0</v>
      </c>
      <c r="G143" s="138"/>
      <c r="H143" s="153"/>
      <c r="I143" s="161"/>
      <c r="J143" s="161"/>
      <c r="K143" s="161"/>
      <c r="L143" s="137"/>
      <c r="M143" s="137"/>
      <c r="N143" s="137"/>
      <c r="O143" s="137"/>
      <c r="P143" s="137"/>
      <c r="Q143" s="137"/>
      <c r="R143" s="137"/>
      <c r="S143" s="137"/>
      <c r="T143" s="141">
        <f t="shared" si="83"/>
        <v>0</v>
      </c>
      <c r="U143" s="136"/>
      <c r="V143" s="137">
        <f t="shared" si="81"/>
        <v>0</v>
      </c>
      <c r="W143" s="137" t="e">
        <f t="shared" si="79"/>
        <v>#DIV/0!</v>
      </c>
      <c r="X143" s="40"/>
      <c r="Y143" s="40"/>
      <c r="Z143" s="40"/>
      <c r="AA143" s="40"/>
      <c r="AB143" s="40"/>
      <c r="AC143" s="40"/>
      <c r="AD143" s="40"/>
      <c r="AE143" s="16"/>
      <c r="AF143" s="16"/>
      <c r="AG143" s="16"/>
      <c r="AH143" s="16"/>
      <c r="AI143" s="16"/>
      <c r="AJ143" s="16"/>
    </row>
    <row r="144" spans="1:36" ht="60.75" hidden="1" customHeight="1">
      <c r="A144" s="289"/>
      <c r="B144" s="20">
        <v>3132</v>
      </c>
      <c r="C144" s="211" t="s">
        <v>0</v>
      </c>
      <c r="D144" s="218"/>
      <c r="E144" s="128"/>
      <c r="F144" s="138">
        <f t="shared" si="82"/>
        <v>0</v>
      </c>
      <c r="G144" s="138"/>
      <c r="H144" s="153"/>
      <c r="I144" s="161"/>
      <c r="J144" s="161"/>
      <c r="K144" s="161"/>
      <c r="L144" s="137"/>
      <c r="M144" s="137"/>
      <c r="N144" s="137"/>
      <c r="O144" s="137"/>
      <c r="P144" s="137"/>
      <c r="Q144" s="137"/>
      <c r="R144" s="137"/>
      <c r="S144" s="137"/>
      <c r="T144" s="141">
        <f t="shared" si="83"/>
        <v>0</v>
      </c>
      <c r="U144" s="136"/>
      <c r="V144" s="137">
        <f t="shared" si="81"/>
        <v>0</v>
      </c>
      <c r="W144" s="137" t="e">
        <f t="shared" si="79"/>
        <v>#DIV/0!</v>
      </c>
      <c r="X144" s="40"/>
      <c r="Y144" s="40"/>
      <c r="Z144" s="40"/>
      <c r="AA144" s="40"/>
      <c r="AB144" s="40"/>
      <c r="AC144" s="40"/>
      <c r="AD144" s="40"/>
      <c r="AE144" s="16"/>
      <c r="AF144" s="16"/>
      <c r="AG144" s="16"/>
      <c r="AH144" s="16"/>
      <c r="AI144" s="16"/>
      <c r="AJ144" s="16"/>
    </row>
    <row r="145" spans="1:36" ht="60.75" hidden="1" customHeight="1">
      <c r="A145" s="289"/>
      <c r="B145" s="20">
        <v>3132</v>
      </c>
      <c r="C145" s="211" t="s">
        <v>0</v>
      </c>
      <c r="D145" s="186"/>
      <c r="E145" s="128"/>
      <c r="F145" s="138">
        <f t="shared" si="82"/>
        <v>0</v>
      </c>
      <c r="G145" s="138"/>
      <c r="H145" s="153"/>
      <c r="I145" s="161"/>
      <c r="J145" s="161"/>
      <c r="K145" s="161"/>
      <c r="L145" s="137"/>
      <c r="M145" s="137"/>
      <c r="N145" s="137"/>
      <c r="O145" s="137"/>
      <c r="P145" s="137"/>
      <c r="Q145" s="137"/>
      <c r="R145" s="137"/>
      <c r="S145" s="137"/>
      <c r="T145" s="141">
        <f t="shared" si="83"/>
        <v>0</v>
      </c>
      <c r="U145" s="136"/>
      <c r="V145" s="137">
        <f t="shared" si="81"/>
        <v>0</v>
      </c>
      <c r="W145" s="137" t="e">
        <f t="shared" si="79"/>
        <v>#DIV/0!</v>
      </c>
      <c r="X145" s="40"/>
      <c r="Y145" s="40"/>
      <c r="Z145" s="40"/>
      <c r="AA145" s="40"/>
      <c r="AB145" s="40"/>
      <c r="AC145" s="40"/>
      <c r="AD145" s="40"/>
      <c r="AE145" s="16"/>
      <c r="AF145" s="16"/>
      <c r="AG145" s="16"/>
      <c r="AH145" s="16"/>
      <c r="AI145" s="16"/>
      <c r="AJ145" s="16"/>
    </row>
    <row r="146" spans="1:36" ht="60.75" hidden="1" customHeight="1">
      <c r="A146" s="289"/>
      <c r="B146" s="20"/>
      <c r="C146" s="211"/>
      <c r="D146" s="186"/>
      <c r="E146" s="128"/>
      <c r="F146" s="138">
        <f t="shared" si="82"/>
        <v>0</v>
      </c>
      <c r="G146" s="138"/>
      <c r="H146" s="153"/>
      <c r="I146" s="161"/>
      <c r="J146" s="161"/>
      <c r="K146" s="161"/>
      <c r="L146" s="137"/>
      <c r="M146" s="137"/>
      <c r="N146" s="137"/>
      <c r="O146" s="137"/>
      <c r="P146" s="137"/>
      <c r="Q146" s="137"/>
      <c r="R146" s="137"/>
      <c r="S146" s="137"/>
      <c r="T146" s="141">
        <f t="shared" si="83"/>
        <v>0</v>
      </c>
      <c r="U146" s="136"/>
      <c r="V146" s="137">
        <f t="shared" si="81"/>
        <v>0</v>
      </c>
      <c r="W146" s="137" t="e">
        <f t="shared" si="79"/>
        <v>#DIV/0!</v>
      </c>
      <c r="X146" s="40"/>
      <c r="Y146" s="40"/>
      <c r="Z146" s="40"/>
      <c r="AA146" s="40"/>
      <c r="AB146" s="40"/>
      <c r="AC146" s="40"/>
      <c r="AD146" s="40"/>
      <c r="AE146" s="16"/>
      <c r="AF146" s="16"/>
      <c r="AG146" s="16"/>
      <c r="AH146" s="16"/>
      <c r="AI146" s="16"/>
      <c r="AJ146" s="16"/>
    </row>
    <row r="147" spans="1:36" ht="39.75" hidden="1" customHeight="1">
      <c r="A147" s="289"/>
      <c r="B147" s="20"/>
      <c r="C147" s="211" t="s">
        <v>0</v>
      </c>
      <c r="D147" s="215" t="s">
        <v>62</v>
      </c>
      <c r="E147" s="128"/>
      <c r="F147" s="138">
        <f t="shared" si="82"/>
        <v>0</v>
      </c>
      <c r="G147" s="138"/>
      <c r="H147" s="153"/>
      <c r="I147" s="161"/>
      <c r="J147" s="161"/>
      <c r="K147" s="161"/>
      <c r="L147" s="137"/>
      <c r="M147" s="137"/>
      <c r="N147" s="137"/>
      <c r="O147" s="137"/>
      <c r="P147" s="137"/>
      <c r="Q147" s="137"/>
      <c r="R147" s="137"/>
      <c r="S147" s="137"/>
      <c r="T147" s="141">
        <f t="shared" si="83"/>
        <v>0</v>
      </c>
      <c r="U147" s="136"/>
      <c r="V147" s="137">
        <f t="shared" si="81"/>
        <v>0</v>
      </c>
      <c r="W147" s="137"/>
      <c r="X147" s="40"/>
      <c r="Y147" s="40"/>
      <c r="Z147" s="40"/>
      <c r="AA147" s="40"/>
      <c r="AB147" s="40"/>
      <c r="AC147" s="40"/>
      <c r="AD147" s="40"/>
      <c r="AE147" s="16"/>
      <c r="AF147" s="16"/>
      <c r="AG147" s="16"/>
      <c r="AH147" s="16"/>
      <c r="AI147" s="16"/>
      <c r="AJ147" s="16"/>
    </row>
    <row r="148" spans="1:36" ht="39.75" customHeight="1">
      <c r="A148" s="293">
        <v>62</v>
      </c>
      <c r="B148" s="85">
        <v>1217640</v>
      </c>
      <c r="C148" s="83" t="s">
        <v>25</v>
      </c>
      <c r="D148" s="324"/>
      <c r="E148" s="148">
        <f>E149</f>
        <v>461000</v>
      </c>
      <c r="F148" s="148">
        <f t="shared" ref="F148:V148" si="84">F149</f>
        <v>0</v>
      </c>
      <c r="G148" s="148">
        <f t="shared" si="84"/>
        <v>0</v>
      </c>
      <c r="H148" s="148">
        <f t="shared" si="84"/>
        <v>0</v>
      </c>
      <c r="I148" s="148">
        <f t="shared" si="84"/>
        <v>0</v>
      </c>
      <c r="J148" s="148">
        <f t="shared" si="84"/>
        <v>0</v>
      </c>
      <c r="K148" s="148">
        <f t="shared" si="84"/>
        <v>0</v>
      </c>
      <c r="L148" s="148">
        <f t="shared" si="84"/>
        <v>0</v>
      </c>
      <c r="M148" s="148">
        <f t="shared" si="84"/>
        <v>0</v>
      </c>
      <c r="N148" s="148">
        <f t="shared" si="84"/>
        <v>0</v>
      </c>
      <c r="O148" s="148">
        <f t="shared" si="84"/>
        <v>0</v>
      </c>
      <c r="P148" s="148">
        <f t="shared" si="84"/>
        <v>0</v>
      </c>
      <c r="Q148" s="148">
        <f t="shared" si="84"/>
        <v>0</v>
      </c>
      <c r="R148" s="148">
        <f t="shared" si="84"/>
        <v>0</v>
      </c>
      <c r="S148" s="148">
        <f t="shared" si="84"/>
        <v>0</v>
      </c>
      <c r="T148" s="148">
        <f t="shared" si="84"/>
        <v>0</v>
      </c>
      <c r="U148" s="148">
        <f t="shared" si="84"/>
        <v>0</v>
      </c>
      <c r="V148" s="148">
        <f t="shared" si="84"/>
        <v>461000</v>
      </c>
      <c r="W148" s="137">
        <f>U148*100/E148</f>
        <v>0</v>
      </c>
      <c r="X148" s="40"/>
      <c r="Y148" s="40"/>
      <c r="Z148" s="40"/>
      <c r="AA148" s="40"/>
      <c r="AB148" s="40"/>
      <c r="AC148" s="40"/>
      <c r="AD148" s="40"/>
      <c r="AE148" s="16"/>
      <c r="AF148" s="16"/>
      <c r="AG148" s="16"/>
      <c r="AH148" s="16"/>
      <c r="AI148" s="16"/>
      <c r="AJ148" s="16"/>
    </row>
    <row r="149" spans="1:36" ht="114.75" customHeight="1">
      <c r="A149" s="289">
        <v>63</v>
      </c>
      <c r="C149" s="47" t="s">
        <v>35</v>
      </c>
      <c r="D149" s="200" t="s">
        <v>130</v>
      </c>
      <c r="E149" s="262">
        <v>461000</v>
      </c>
      <c r="F149" s="138">
        <f>G149+T149</f>
        <v>0</v>
      </c>
      <c r="G149" s="138">
        <v>0</v>
      </c>
      <c r="H149" s="153"/>
      <c r="I149" s="161"/>
      <c r="J149" s="161"/>
      <c r="K149" s="161"/>
      <c r="L149" s="137"/>
      <c r="M149" s="137"/>
      <c r="N149" s="137"/>
      <c r="O149" s="137"/>
      <c r="P149" s="137"/>
      <c r="Q149" s="137"/>
      <c r="R149" s="137"/>
      <c r="S149" s="137"/>
      <c r="T149" s="141">
        <f>H149+I149+J149+K149+L149+M149+N149+O149</f>
        <v>0</v>
      </c>
      <c r="U149" s="136">
        <v>0</v>
      </c>
      <c r="V149" s="137">
        <f>E149-F149</f>
        <v>461000</v>
      </c>
      <c r="W149" s="137">
        <f>U149*100/E149</f>
        <v>0</v>
      </c>
      <c r="X149" s="40"/>
      <c r="Y149" s="40"/>
      <c r="Z149" s="40"/>
      <c r="AA149" s="40"/>
      <c r="AB149" s="40"/>
      <c r="AC149" s="40"/>
      <c r="AD149" s="40"/>
      <c r="AE149" s="16"/>
      <c r="AF149" s="16"/>
      <c r="AG149" s="16"/>
      <c r="AH149" s="16"/>
      <c r="AI149" s="16"/>
      <c r="AJ149" s="16"/>
    </row>
    <row r="150" spans="1:36" ht="54.75" hidden="1" customHeight="1">
      <c r="A150" s="289"/>
      <c r="B150" s="20"/>
      <c r="C150" s="211"/>
      <c r="D150" s="187"/>
      <c r="E150" s="149"/>
      <c r="F150" s="138">
        <f t="shared" ref="F150:F161" si="85">G150+T150</f>
        <v>0</v>
      </c>
      <c r="G150" s="138"/>
      <c r="H150" s="153"/>
      <c r="I150" s="161"/>
      <c r="J150" s="161"/>
      <c r="K150" s="161"/>
      <c r="L150" s="137"/>
      <c r="M150" s="137"/>
      <c r="N150" s="137"/>
      <c r="O150" s="137"/>
      <c r="P150" s="137"/>
      <c r="Q150" s="137"/>
      <c r="R150" s="137"/>
      <c r="S150" s="137"/>
      <c r="T150" s="141">
        <f t="shared" ref="T150:T161" si="86">H150+I150+J150+K150+L150+M150+N150+O150</f>
        <v>0</v>
      </c>
      <c r="U150" s="167"/>
      <c r="V150" s="137">
        <f t="shared" ref="V150:V161" si="87">E150-F150</f>
        <v>0</v>
      </c>
      <c r="W150" s="137" t="e">
        <f t="shared" ref="W150:W166" si="88">U150*100/E150</f>
        <v>#DIV/0!</v>
      </c>
      <c r="X150" s="40"/>
      <c r="Y150" s="40"/>
      <c r="Z150" s="40"/>
      <c r="AA150" s="40"/>
      <c r="AB150" s="40"/>
      <c r="AC150" s="40"/>
      <c r="AD150" s="40"/>
      <c r="AE150" s="16"/>
      <c r="AF150" s="16"/>
      <c r="AG150" s="16"/>
      <c r="AH150" s="16"/>
      <c r="AI150" s="16"/>
      <c r="AJ150" s="16"/>
    </row>
    <row r="151" spans="1:36" ht="96" hidden="1" customHeight="1">
      <c r="A151" s="289"/>
      <c r="B151" s="20"/>
      <c r="C151" s="211"/>
      <c r="D151" s="187"/>
      <c r="E151" s="149"/>
      <c r="F151" s="138">
        <f t="shared" si="85"/>
        <v>0</v>
      </c>
      <c r="G151" s="138"/>
      <c r="H151" s="153"/>
      <c r="I151" s="161"/>
      <c r="J151" s="161"/>
      <c r="K151" s="161"/>
      <c r="L151" s="137"/>
      <c r="M151" s="137"/>
      <c r="N151" s="137"/>
      <c r="O151" s="137"/>
      <c r="P151" s="137"/>
      <c r="Q151" s="137"/>
      <c r="R151" s="137"/>
      <c r="S151" s="137"/>
      <c r="T151" s="141">
        <f t="shared" si="86"/>
        <v>0</v>
      </c>
      <c r="U151" s="167"/>
      <c r="V151" s="137">
        <f t="shared" si="87"/>
        <v>0</v>
      </c>
      <c r="W151" s="137" t="e">
        <f t="shared" si="88"/>
        <v>#DIV/0!</v>
      </c>
      <c r="X151" s="40"/>
      <c r="Y151" s="40"/>
      <c r="Z151" s="40"/>
      <c r="AA151" s="40"/>
      <c r="AB151" s="40"/>
      <c r="AC151" s="40"/>
      <c r="AD151" s="40"/>
      <c r="AE151" s="16"/>
      <c r="AF151" s="16"/>
      <c r="AG151" s="16"/>
      <c r="AH151" s="16"/>
      <c r="AI151" s="16"/>
      <c r="AJ151" s="16"/>
    </row>
    <row r="152" spans="1:36" ht="2.25" hidden="1" customHeight="1">
      <c r="A152" s="293"/>
      <c r="B152" s="85" t="s">
        <v>23</v>
      </c>
      <c r="C152" s="211"/>
      <c r="D152" s="187"/>
      <c r="E152" s="94"/>
      <c r="F152" s="138">
        <f t="shared" si="85"/>
        <v>0</v>
      </c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141">
        <f t="shared" si="86"/>
        <v>0</v>
      </c>
      <c r="U152" s="94"/>
      <c r="V152" s="137">
        <f t="shared" si="87"/>
        <v>0</v>
      </c>
      <c r="W152" s="137" t="e">
        <f t="shared" si="88"/>
        <v>#DIV/0!</v>
      </c>
      <c r="X152" s="40"/>
      <c r="Y152" s="40"/>
      <c r="Z152" s="40"/>
      <c r="AA152" s="40"/>
      <c r="AB152" s="40"/>
      <c r="AC152" s="40"/>
      <c r="AD152" s="40"/>
      <c r="AE152" s="16"/>
      <c r="AF152" s="16"/>
      <c r="AG152" s="16"/>
      <c r="AH152" s="16"/>
      <c r="AI152" s="16"/>
      <c r="AJ152" s="16"/>
    </row>
    <row r="153" spans="1:36" ht="56.25" hidden="1" customHeight="1">
      <c r="A153" s="289"/>
      <c r="B153" s="20"/>
      <c r="C153" s="211"/>
      <c r="D153" s="187"/>
      <c r="E153" s="149"/>
      <c r="F153" s="138">
        <f t="shared" si="85"/>
        <v>0</v>
      </c>
      <c r="G153" s="138"/>
      <c r="H153" s="153"/>
      <c r="I153" s="161"/>
      <c r="J153" s="161"/>
      <c r="K153" s="161"/>
      <c r="L153" s="137"/>
      <c r="M153" s="137"/>
      <c r="N153" s="137"/>
      <c r="O153" s="137"/>
      <c r="P153" s="137"/>
      <c r="Q153" s="137"/>
      <c r="R153" s="137"/>
      <c r="S153" s="137"/>
      <c r="T153" s="141">
        <f t="shared" si="86"/>
        <v>0</v>
      </c>
      <c r="U153" s="167"/>
      <c r="V153" s="137">
        <f t="shared" si="87"/>
        <v>0</v>
      </c>
      <c r="W153" s="137" t="e">
        <f t="shared" si="88"/>
        <v>#DIV/0!</v>
      </c>
      <c r="X153" s="40"/>
      <c r="Y153" s="40"/>
      <c r="Z153" s="40"/>
      <c r="AA153" s="40"/>
      <c r="AB153" s="40"/>
      <c r="AC153" s="40"/>
      <c r="AD153" s="40"/>
      <c r="AE153" s="16"/>
      <c r="AF153" s="16"/>
      <c r="AG153" s="16"/>
      <c r="AH153" s="16"/>
      <c r="AI153" s="16"/>
      <c r="AJ153" s="16"/>
    </row>
    <row r="154" spans="1:36" ht="38.25" hidden="1" customHeight="1">
      <c r="A154" s="289"/>
      <c r="B154" s="20"/>
      <c r="C154" s="211"/>
      <c r="D154" s="187"/>
      <c r="E154" s="149"/>
      <c r="F154" s="138">
        <f t="shared" si="85"/>
        <v>0</v>
      </c>
      <c r="G154" s="138"/>
      <c r="H154" s="153"/>
      <c r="I154" s="161"/>
      <c r="J154" s="161"/>
      <c r="K154" s="161"/>
      <c r="L154" s="137"/>
      <c r="M154" s="137"/>
      <c r="N154" s="137"/>
      <c r="O154" s="137"/>
      <c r="P154" s="137"/>
      <c r="Q154" s="137"/>
      <c r="R154" s="137"/>
      <c r="S154" s="137"/>
      <c r="T154" s="141">
        <f t="shared" si="86"/>
        <v>0</v>
      </c>
      <c r="U154" s="167"/>
      <c r="V154" s="137">
        <f t="shared" si="87"/>
        <v>0</v>
      </c>
      <c r="W154" s="137" t="e">
        <f t="shared" si="88"/>
        <v>#DIV/0!</v>
      </c>
      <c r="X154" s="40"/>
      <c r="Y154" s="40"/>
      <c r="Z154" s="40"/>
      <c r="AA154" s="40"/>
      <c r="AB154" s="40"/>
      <c r="AC154" s="40"/>
      <c r="AD154" s="40"/>
      <c r="AE154" s="16"/>
      <c r="AF154" s="16"/>
      <c r="AG154" s="16"/>
      <c r="AH154" s="16"/>
      <c r="AI154" s="16"/>
      <c r="AJ154" s="16"/>
    </row>
    <row r="155" spans="1:36" ht="30" hidden="1" customHeight="1">
      <c r="A155" s="289"/>
      <c r="B155" s="20"/>
      <c r="C155" s="211"/>
      <c r="D155" s="187"/>
      <c r="E155" s="149"/>
      <c r="F155" s="138">
        <f t="shared" si="85"/>
        <v>0</v>
      </c>
      <c r="G155" s="138"/>
      <c r="H155" s="153"/>
      <c r="I155" s="161"/>
      <c r="J155" s="161"/>
      <c r="K155" s="161"/>
      <c r="L155" s="137"/>
      <c r="M155" s="137"/>
      <c r="N155" s="137"/>
      <c r="O155" s="137"/>
      <c r="P155" s="137"/>
      <c r="Q155" s="137"/>
      <c r="R155" s="137"/>
      <c r="S155" s="137"/>
      <c r="T155" s="141">
        <f t="shared" si="86"/>
        <v>0</v>
      </c>
      <c r="U155" s="167"/>
      <c r="V155" s="137">
        <f t="shared" si="87"/>
        <v>0</v>
      </c>
      <c r="W155" s="137" t="e">
        <f t="shared" si="88"/>
        <v>#DIV/0!</v>
      </c>
      <c r="X155" s="40"/>
      <c r="Y155" s="40"/>
      <c r="Z155" s="40"/>
      <c r="AA155" s="40"/>
      <c r="AB155" s="40"/>
      <c r="AC155" s="40"/>
      <c r="AD155" s="40"/>
      <c r="AE155" s="16"/>
      <c r="AF155" s="16"/>
      <c r="AG155" s="16"/>
      <c r="AH155" s="16"/>
      <c r="AI155" s="16"/>
      <c r="AJ155" s="16"/>
    </row>
    <row r="156" spans="1:36" ht="28.5" hidden="1" customHeight="1">
      <c r="A156" s="289"/>
      <c r="B156" s="20"/>
      <c r="C156" s="211"/>
      <c r="D156" s="187"/>
      <c r="E156" s="149"/>
      <c r="F156" s="138">
        <f t="shared" si="85"/>
        <v>0</v>
      </c>
      <c r="G156" s="138"/>
      <c r="H156" s="153"/>
      <c r="I156" s="161"/>
      <c r="J156" s="161"/>
      <c r="K156" s="161"/>
      <c r="L156" s="137"/>
      <c r="M156" s="137"/>
      <c r="N156" s="137"/>
      <c r="O156" s="137"/>
      <c r="P156" s="137"/>
      <c r="Q156" s="137"/>
      <c r="R156" s="137"/>
      <c r="S156" s="137"/>
      <c r="T156" s="141">
        <f t="shared" si="86"/>
        <v>0</v>
      </c>
      <c r="U156" s="167"/>
      <c r="V156" s="137">
        <f t="shared" si="87"/>
        <v>0</v>
      </c>
      <c r="W156" s="137" t="e">
        <f t="shared" si="88"/>
        <v>#DIV/0!</v>
      </c>
      <c r="X156" s="40"/>
      <c r="Y156" s="40"/>
      <c r="Z156" s="40"/>
      <c r="AA156" s="40"/>
      <c r="AB156" s="40"/>
      <c r="AC156" s="40"/>
      <c r="AD156" s="40"/>
      <c r="AE156" s="16"/>
      <c r="AF156" s="16"/>
      <c r="AG156" s="16"/>
      <c r="AH156" s="16"/>
      <c r="AI156" s="16"/>
      <c r="AJ156" s="16"/>
    </row>
    <row r="157" spans="1:36" ht="28.5" hidden="1" customHeight="1">
      <c r="A157" s="289"/>
      <c r="B157" s="20"/>
      <c r="C157" s="211"/>
      <c r="D157" s="187"/>
      <c r="E157" s="149"/>
      <c r="F157" s="138">
        <f t="shared" si="85"/>
        <v>0</v>
      </c>
      <c r="G157" s="138"/>
      <c r="H157" s="153"/>
      <c r="I157" s="161"/>
      <c r="J157" s="161"/>
      <c r="K157" s="161"/>
      <c r="L157" s="137"/>
      <c r="M157" s="137"/>
      <c r="N157" s="137"/>
      <c r="O157" s="137"/>
      <c r="P157" s="137"/>
      <c r="Q157" s="137"/>
      <c r="R157" s="137"/>
      <c r="S157" s="137"/>
      <c r="T157" s="141">
        <f t="shared" si="86"/>
        <v>0</v>
      </c>
      <c r="U157" s="167"/>
      <c r="V157" s="137">
        <f t="shared" si="87"/>
        <v>0</v>
      </c>
      <c r="W157" s="137" t="e">
        <f t="shared" si="88"/>
        <v>#DIV/0!</v>
      </c>
      <c r="X157" s="40"/>
      <c r="Y157" s="40"/>
      <c r="Z157" s="40"/>
      <c r="AA157" s="40"/>
      <c r="AB157" s="40"/>
      <c r="AC157" s="40"/>
      <c r="AD157" s="40"/>
      <c r="AE157" s="16"/>
      <c r="AF157" s="16"/>
      <c r="AG157" s="16"/>
      <c r="AH157" s="16"/>
      <c r="AI157" s="16"/>
      <c r="AJ157" s="16"/>
    </row>
    <row r="158" spans="1:36" ht="28.5" hidden="1" customHeight="1">
      <c r="A158" s="289"/>
      <c r="B158" s="20"/>
      <c r="C158" s="211"/>
      <c r="D158" s="187"/>
      <c r="E158" s="149"/>
      <c r="F158" s="138">
        <f t="shared" si="85"/>
        <v>0</v>
      </c>
      <c r="G158" s="138"/>
      <c r="H158" s="153"/>
      <c r="I158" s="161"/>
      <c r="J158" s="161"/>
      <c r="K158" s="161"/>
      <c r="L158" s="137"/>
      <c r="M158" s="137"/>
      <c r="N158" s="137"/>
      <c r="O158" s="137"/>
      <c r="P158" s="137"/>
      <c r="Q158" s="137"/>
      <c r="R158" s="137"/>
      <c r="S158" s="137"/>
      <c r="T158" s="141">
        <f t="shared" si="86"/>
        <v>0</v>
      </c>
      <c r="U158" s="167"/>
      <c r="V158" s="137">
        <f t="shared" si="87"/>
        <v>0</v>
      </c>
      <c r="W158" s="137" t="e">
        <f t="shared" si="88"/>
        <v>#DIV/0!</v>
      </c>
      <c r="X158" s="40"/>
      <c r="Y158" s="40"/>
      <c r="Z158" s="40"/>
      <c r="AA158" s="40"/>
      <c r="AB158" s="40"/>
      <c r="AC158" s="40"/>
      <c r="AD158" s="40"/>
      <c r="AE158" s="16"/>
      <c r="AF158" s="16"/>
      <c r="AG158" s="16"/>
      <c r="AH158" s="16"/>
      <c r="AI158" s="16"/>
      <c r="AJ158" s="16"/>
    </row>
    <row r="159" spans="1:36" ht="45.75" hidden="1" customHeight="1">
      <c r="A159" s="289"/>
      <c r="B159" s="20"/>
      <c r="C159" s="211"/>
      <c r="D159" s="187"/>
      <c r="E159" s="149"/>
      <c r="F159" s="138">
        <f t="shared" si="85"/>
        <v>0</v>
      </c>
      <c r="G159" s="138"/>
      <c r="H159" s="153"/>
      <c r="I159" s="161"/>
      <c r="J159" s="161"/>
      <c r="K159" s="161"/>
      <c r="L159" s="137"/>
      <c r="M159" s="137"/>
      <c r="N159" s="137"/>
      <c r="O159" s="137"/>
      <c r="P159" s="137"/>
      <c r="Q159" s="137"/>
      <c r="R159" s="137"/>
      <c r="S159" s="137"/>
      <c r="T159" s="141">
        <f t="shared" si="86"/>
        <v>0</v>
      </c>
      <c r="U159" s="167"/>
      <c r="V159" s="137">
        <f t="shared" si="87"/>
        <v>0</v>
      </c>
      <c r="W159" s="137" t="e">
        <f t="shared" si="88"/>
        <v>#DIV/0!</v>
      </c>
      <c r="X159" s="40"/>
      <c r="Y159" s="40"/>
      <c r="Z159" s="40"/>
      <c r="AA159" s="40"/>
      <c r="AB159" s="40"/>
      <c r="AC159" s="40"/>
      <c r="AD159" s="40"/>
      <c r="AE159" s="16"/>
      <c r="AF159" s="16"/>
      <c r="AG159" s="16"/>
      <c r="AH159" s="16"/>
      <c r="AI159" s="16"/>
      <c r="AJ159" s="16"/>
    </row>
    <row r="160" spans="1:36" ht="56.25" hidden="1" customHeight="1">
      <c r="A160" s="289"/>
      <c r="B160" s="20"/>
      <c r="C160" s="211"/>
      <c r="D160" s="187"/>
      <c r="E160" s="149"/>
      <c r="F160" s="138">
        <f t="shared" si="85"/>
        <v>0</v>
      </c>
      <c r="G160" s="138"/>
      <c r="H160" s="153"/>
      <c r="I160" s="161"/>
      <c r="J160" s="161"/>
      <c r="K160" s="161"/>
      <c r="L160" s="137"/>
      <c r="M160" s="137"/>
      <c r="N160" s="137"/>
      <c r="O160" s="137"/>
      <c r="P160" s="137"/>
      <c r="Q160" s="137"/>
      <c r="R160" s="137"/>
      <c r="S160" s="137"/>
      <c r="T160" s="141">
        <f t="shared" si="86"/>
        <v>0</v>
      </c>
      <c r="U160" s="167"/>
      <c r="V160" s="137">
        <f t="shared" si="87"/>
        <v>0</v>
      </c>
      <c r="W160" s="137" t="e">
        <f t="shared" si="88"/>
        <v>#DIV/0!</v>
      </c>
      <c r="X160" s="40"/>
      <c r="Y160" s="40"/>
      <c r="Z160" s="40"/>
      <c r="AA160" s="40"/>
      <c r="AB160" s="40"/>
      <c r="AC160" s="40"/>
      <c r="AD160" s="40"/>
      <c r="AE160" s="16"/>
      <c r="AF160" s="16"/>
      <c r="AG160" s="16"/>
      <c r="AH160" s="16"/>
      <c r="AI160" s="16"/>
      <c r="AJ160" s="16"/>
    </row>
    <row r="161" spans="1:36" ht="78.75" hidden="1" customHeight="1">
      <c r="A161" s="289"/>
      <c r="B161" s="20">
        <v>3210</v>
      </c>
      <c r="C161" s="211"/>
      <c r="D161" s="188"/>
      <c r="E161" s="154"/>
      <c r="F161" s="138">
        <f t="shared" si="85"/>
        <v>0</v>
      </c>
      <c r="G161" s="138"/>
      <c r="H161" s="153"/>
      <c r="I161" s="161"/>
      <c r="J161" s="161"/>
      <c r="K161" s="161"/>
      <c r="L161" s="137"/>
      <c r="M161" s="137"/>
      <c r="N161" s="137"/>
      <c r="O161" s="137"/>
      <c r="P161" s="137"/>
      <c r="Q161" s="137"/>
      <c r="R161" s="137"/>
      <c r="S161" s="137"/>
      <c r="T161" s="141">
        <f t="shared" si="86"/>
        <v>0</v>
      </c>
      <c r="U161" s="136"/>
      <c r="V161" s="137">
        <f t="shared" si="87"/>
        <v>0</v>
      </c>
      <c r="W161" s="137" t="e">
        <f t="shared" si="88"/>
        <v>#DIV/0!</v>
      </c>
      <c r="X161" s="40"/>
      <c r="Y161" s="40"/>
      <c r="Z161" s="40"/>
      <c r="AA161" s="40"/>
      <c r="AB161" s="40"/>
      <c r="AC161" s="40"/>
      <c r="AD161" s="40"/>
      <c r="AE161" s="16"/>
      <c r="AF161" s="16"/>
      <c r="AG161" s="16"/>
      <c r="AH161" s="16"/>
      <c r="AI161" s="16"/>
      <c r="AJ161" s="16"/>
    </row>
    <row r="162" spans="1:36" ht="43.5" hidden="1" customHeight="1">
      <c r="A162" s="296"/>
      <c r="B162" s="85">
        <v>1217520</v>
      </c>
      <c r="C162" s="219" t="s">
        <v>46</v>
      </c>
      <c r="D162" s="194"/>
      <c r="E162" s="148">
        <f>E163</f>
        <v>0</v>
      </c>
      <c r="F162" s="148">
        <f t="shared" ref="F162:V162" si="89">F163</f>
        <v>0</v>
      </c>
      <c r="G162" s="148">
        <f t="shared" si="89"/>
        <v>0</v>
      </c>
      <c r="H162" s="157">
        <f t="shared" si="89"/>
        <v>0</v>
      </c>
      <c r="I162" s="157">
        <f t="shared" si="89"/>
        <v>0</v>
      </c>
      <c r="J162" s="157">
        <f t="shared" si="89"/>
        <v>0</v>
      </c>
      <c r="K162" s="157">
        <f t="shared" si="89"/>
        <v>0</v>
      </c>
      <c r="L162" s="157">
        <f t="shared" si="89"/>
        <v>0</v>
      </c>
      <c r="M162" s="157">
        <f t="shared" si="89"/>
        <v>0</v>
      </c>
      <c r="N162" s="157">
        <f t="shared" si="89"/>
        <v>0</v>
      </c>
      <c r="O162" s="157">
        <f t="shared" si="89"/>
        <v>0</v>
      </c>
      <c r="P162" s="157">
        <f t="shared" si="89"/>
        <v>0</v>
      </c>
      <c r="Q162" s="157">
        <f t="shared" si="89"/>
        <v>0</v>
      </c>
      <c r="R162" s="157">
        <f t="shared" si="89"/>
        <v>0</v>
      </c>
      <c r="S162" s="157">
        <f t="shared" si="89"/>
        <v>0</v>
      </c>
      <c r="T162" s="148">
        <f t="shared" si="89"/>
        <v>0</v>
      </c>
      <c r="U162" s="148">
        <f t="shared" si="89"/>
        <v>0</v>
      </c>
      <c r="V162" s="148">
        <f t="shared" si="89"/>
        <v>0</v>
      </c>
      <c r="W162" s="137" t="e">
        <f t="shared" si="88"/>
        <v>#DIV/0!</v>
      </c>
      <c r="X162" s="40"/>
      <c r="Y162" s="40"/>
      <c r="Z162" s="40"/>
      <c r="AA162" s="40"/>
      <c r="AB162" s="40"/>
      <c r="AC162" s="40"/>
      <c r="AD162" s="40"/>
      <c r="AE162" s="16"/>
      <c r="AF162" s="16"/>
      <c r="AG162" s="16"/>
      <c r="AH162" s="16"/>
      <c r="AI162" s="16"/>
      <c r="AJ162" s="16"/>
    </row>
    <row r="163" spans="1:36" ht="81.75" hidden="1" customHeight="1">
      <c r="A163" s="289"/>
      <c r="B163" s="20">
        <v>3110</v>
      </c>
      <c r="C163" s="100" t="s">
        <v>32</v>
      </c>
      <c r="D163" s="186" t="s">
        <v>63</v>
      </c>
      <c r="E163" s="149"/>
      <c r="F163" s="138">
        <f>G163+T163</f>
        <v>0</v>
      </c>
      <c r="G163" s="138"/>
      <c r="H163" s="153"/>
      <c r="I163" s="161"/>
      <c r="J163" s="161"/>
      <c r="K163" s="161"/>
      <c r="L163" s="137"/>
      <c r="M163" s="137"/>
      <c r="N163" s="137"/>
      <c r="O163" s="137"/>
      <c r="P163" s="137"/>
      <c r="Q163" s="137"/>
      <c r="R163" s="137"/>
      <c r="S163" s="137"/>
      <c r="T163" s="141">
        <f>H163+I163+J163+K163+L163+M163+N163+O163+P163+Q163</f>
        <v>0</v>
      </c>
      <c r="U163" s="136"/>
      <c r="V163" s="137">
        <f>E163-F163</f>
        <v>0</v>
      </c>
      <c r="W163" s="137" t="e">
        <f t="shared" si="88"/>
        <v>#DIV/0!</v>
      </c>
      <c r="X163" s="40"/>
      <c r="Y163" s="40"/>
      <c r="Z163" s="40"/>
      <c r="AA163" s="40"/>
      <c r="AB163" s="40"/>
      <c r="AC163" s="40"/>
      <c r="AD163" s="40"/>
      <c r="AE163" s="16"/>
      <c r="AF163" s="16"/>
      <c r="AG163" s="16"/>
      <c r="AH163" s="16"/>
      <c r="AI163" s="16"/>
      <c r="AJ163" s="16"/>
    </row>
    <row r="164" spans="1:36" ht="54.75" customHeight="1">
      <c r="A164" s="296">
        <v>64</v>
      </c>
      <c r="B164" s="85">
        <v>1218110</v>
      </c>
      <c r="C164" s="275" t="s">
        <v>90</v>
      </c>
      <c r="D164" s="189" t="s">
        <v>2</v>
      </c>
      <c r="E164" s="148">
        <f>E165</f>
        <v>20800000</v>
      </c>
      <c r="F164" s="148">
        <f t="shared" ref="F164:V164" si="90">F165</f>
        <v>14100000</v>
      </c>
      <c r="G164" s="148">
        <f t="shared" si="90"/>
        <v>14100000</v>
      </c>
      <c r="H164" s="148">
        <f t="shared" si="90"/>
        <v>0</v>
      </c>
      <c r="I164" s="148">
        <f t="shared" si="90"/>
        <v>0</v>
      </c>
      <c r="J164" s="148">
        <f t="shared" si="90"/>
        <v>0</v>
      </c>
      <c r="K164" s="148">
        <f t="shared" si="90"/>
        <v>0</v>
      </c>
      <c r="L164" s="148">
        <f t="shared" si="90"/>
        <v>0</v>
      </c>
      <c r="M164" s="148">
        <f t="shared" si="90"/>
        <v>0</v>
      </c>
      <c r="N164" s="148">
        <f t="shared" si="90"/>
        <v>0</v>
      </c>
      <c r="O164" s="148">
        <f t="shared" si="90"/>
        <v>0</v>
      </c>
      <c r="P164" s="148">
        <f t="shared" si="90"/>
        <v>0</v>
      </c>
      <c r="Q164" s="148">
        <f t="shared" si="90"/>
        <v>0</v>
      </c>
      <c r="R164" s="148">
        <f t="shared" si="90"/>
        <v>0</v>
      </c>
      <c r="S164" s="148">
        <f t="shared" si="90"/>
        <v>0</v>
      </c>
      <c r="T164" s="148">
        <f t="shared" si="90"/>
        <v>0</v>
      </c>
      <c r="U164" s="148">
        <f t="shared" si="90"/>
        <v>14100000</v>
      </c>
      <c r="V164" s="148">
        <f t="shared" si="90"/>
        <v>6700000</v>
      </c>
      <c r="W164" s="137">
        <f t="shared" si="88"/>
        <v>67.788461538461533</v>
      </c>
      <c r="X164" s="40"/>
      <c r="Y164" s="40"/>
      <c r="Z164" s="40"/>
      <c r="AA164" s="40"/>
      <c r="AB164" s="40"/>
      <c r="AC164" s="40"/>
      <c r="AD164" s="40"/>
      <c r="AE164" s="16"/>
      <c r="AF164" s="16"/>
      <c r="AG164" s="16"/>
      <c r="AH164" s="16"/>
      <c r="AI164" s="16"/>
      <c r="AJ164" s="16"/>
    </row>
    <row r="165" spans="1:36" ht="63.75" customHeight="1">
      <c r="A165" s="289">
        <v>65</v>
      </c>
      <c r="B165" s="20">
        <v>3110</v>
      </c>
      <c r="C165" s="248" t="s">
        <v>32</v>
      </c>
      <c r="D165" s="280" t="s">
        <v>91</v>
      </c>
      <c r="E165" s="149">
        <v>20800000</v>
      </c>
      <c r="F165" s="138">
        <f>G165+T165</f>
        <v>14100000</v>
      </c>
      <c r="G165" s="138">
        <v>14100000</v>
      </c>
      <c r="H165" s="141"/>
      <c r="I165" s="269"/>
      <c r="J165" s="269"/>
      <c r="K165" s="269"/>
      <c r="L165" s="151"/>
      <c r="M165" s="151"/>
      <c r="N165" s="151"/>
      <c r="O165" s="151"/>
      <c r="P165" s="151"/>
      <c r="Q165" s="151"/>
      <c r="R165" s="151"/>
      <c r="S165" s="151"/>
      <c r="T165" s="141">
        <f>H165+I165+J165+K165+L165+M165+N165+O165+P165+Q165</f>
        <v>0</v>
      </c>
      <c r="U165" s="141">
        <v>14100000</v>
      </c>
      <c r="V165" s="137">
        <f>E165-F165</f>
        <v>6700000</v>
      </c>
      <c r="W165" s="137">
        <f t="shared" si="88"/>
        <v>67.788461538461533</v>
      </c>
      <c r="X165" s="40"/>
      <c r="Y165" s="40"/>
      <c r="Z165" s="40"/>
      <c r="AA165" s="40"/>
      <c r="AB165" s="40"/>
      <c r="AC165" s="40"/>
      <c r="AD165" s="40"/>
      <c r="AE165" s="16"/>
      <c r="AF165" s="16"/>
      <c r="AG165" s="16"/>
      <c r="AH165" s="16"/>
      <c r="AI165" s="16"/>
      <c r="AJ165" s="16"/>
    </row>
    <row r="166" spans="1:36" ht="131.25" customHeight="1">
      <c r="A166" s="289">
        <v>66</v>
      </c>
      <c r="B166" s="191" t="s">
        <v>40</v>
      </c>
      <c r="C166" s="221" t="s">
        <v>66</v>
      </c>
      <c r="D166" s="192"/>
      <c r="E166" s="193">
        <f>E170</f>
        <v>24950</v>
      </c>
      <c r="F166" s="193">
        <f>F170</f>
        <v>4068</v>
      </c>
      <c r="G166" s="193">
        <f t="shared" ref="G166:V166" si="91">G170</f>
        <v>4068</v>
      </c>
      <c r="H166" s="193">
        <f t="shared" si="91"/>
        <v>0</v>
      </c>
      <c r="I166" s="193">
        <f t="shared" si="91"/>
        <v>0</v>
      </c>
      <c r="J166" s="193">
        <f t="shared" si="91"/>
        <v>0</v>
      </c>
      <c r="K166" s="193">
        <f t="shared" si="91"/>
        <v>0</v>
      </c>
      <c r="L166" s="193">
        <f t="shared" si="91"/>
        <v>0</v>
      </c>
      <c r="M166" s="193">
        <f t="shared" si="91"/>
        <v>0</v>
      </c>
      <c r="N166" s="193">
        <f t="shared" si="91"/>
        <v>0</v>
      </c>
      <c r="O166" s="193">
        <f t="shared" si="91"/>
        <v>0</v>
      </c>
      <c r="P166" s="193">
        <f t="shared" si="91"/>
        <v>0</v>
      </c>
      <c r="Q166" s="193">
        <f t="shared" si="91"/>
        <v>0</v>
      </c>
      <c r="R166" s="193">
        <f t="shared" si="91"/>
        <v>0</v>
      </c>
      <c r="S166" s="193">
        <f t="shared" si="91"/>
        <v>0</v>
      </c>
      <c r="T166" s="193">
        <f t="shared" si="91"/>
        <v>0</v>
      </c>
      <c r="U166" s="193">
        <f t="shared" si="91"/>
        <v>3700</v>
      </c>
      <c r="V166" s="193">
        <f t="shared" si="91"/>
        <v>20882</v>
      </c>
      <c r="W166" s="137">
        <f t="shared" si="88"/>
        <v>14.829659318637274</v>
      </c>
      <c r="X166" s="40"/>
      <c r="Y166" s="40"/>
      <c r="Z166" s="40"/>
      <c r="AA166" s="40"/>
      <c r="AB166" s="40"/>
      <c r="AC166" s="40"/>
      <c r="AD166" s="40"/>
      <c r="AE166" s="16"/>
      <c r="AF166" s="16"/>
      <c r="AG166" s="16"/>
      <c r="AH166" s="16"/>
      <c r="AI166" s="16"/>
      <c r="AJ166" s="16"/>
    </row>
    <row r="167" spans="1:36" ht="50.25" hidden="1" customHeight="1">
      <c r="A167" s="289"/>
      <c r="B167" s="203"/>
      <c r="C167" s="211"/>
      <c r="D167" s="220"/>
      <c r="E167" s="154"/>
      <c r="F167" s="154">
        <f>T167</f>
        <v>0</v>
      </c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4">
        <f>H167+I167+J167</f>
        <v>0</v>
      </c>
      <c r="U167" s="155"/>
      <c r="V167" s="154">
        <f>E167-F167</f>
        <v>0</v>
      </c>
      <c r="W167" s="154" t="e">
        <f>W171+#REF!</f>
        <v>#REF!</v>
      </c>
      <c r="X167" s="40"/>
      <c r="Y167" s="40"/>
      <c r="Z167" s="40"/>
      <c r="AA167" s="40"/>
      <c r="AB167" s="40"/>
      <c r="AC167" s="40"/>
      <c r="AD167" s="40"/>
      <c r="AE167" s="16"/>
      <c r="AF167" s="16"/>
      <c r="AG167" s="16"/>
      <c r="AH167" s="16"/>
      <c r="AI167" s="16"/>
      <c r="AJ167" s="16"/>
    </row>
    <row r="168" spans="1:36" ht="49.5" hidden="1" customHeight="1">
      <c r="A168" s="293"/>
      <c r="B168" s="171" t="s">
        <v>48</v>
      </c>
      <c r="C168" s="181" t="s">
        <v>46</v>
      </c>
      <c r="D168" s="190"/>
      <c r="E168" s="148">
        <f>E169</f>
        <v>0</v>
      </c>
      <c r="F168" s="152">
        <f t="shared" ref="F168:V168" si="92">F169</f>
        <v>0</v>
      </c>
      <c r="G168" s="152">
        <f t="shared" si="92"/>
        <v>0</v>
      </c>
      <c r="H168" s="152">
        <f t="shared" si="92"/>
        <v>0</v>
      </c>
      <c r="I168" s="152">
        <f t="shared" si="92"/>
        <v>0</v>
      </c>
      <c r="J168" s="152">
        <f t="shared" si="92"/>
        <v>0</v>
      </c>
      <c r="K168" s="152">
        <f t="shared" si="92"/>
        <v>0</v>
      </c>
      <c r="L168" s="152">
        <f t="shared" si="92"/>
        <v>0</v>
      </c>
      <c r="M168" s="152">
        <f t="shared" si="92"/>
        <v>0</v>
      </c>
      <c r="N168" s="152">
        <f t="shared" si="92"/>
        <v>0</v>
      </c>
      <c r="O168" s="152">
        <f t="shared" si="92"/>
        <v>0</v>
      </c>
      <c r="P168" s="152">
        <f t="shared" si="92"/>
        <v>0</v>
      </c>
      <c r="Q168" s="152">
        <f t="shared" si="92"/>
        <v>0</v>
      </c>
      <c r="R168" s="152">
        <f t="shared" si="92"/>
        <v>0</v>
      </c>
      <c r="S168" s="152">
        <f t="shared" si="92"/>
        <v>0</v>
      </c>
      <c r="T168" s="152">
        <f t="shared" si="92"/>
        <v>0</v>
      </c>
      <c r="U168" s="148">
        <f t="shared" si="92"/>
        <v>0</v>
      </c>
      <c r="V168" s="148">
        <f t="shared" si="92"/>
        <v>0</v>
      </c>
      <c r="W168" s="137" t="e">
        <f t="shared" ref="W168:W179" si="93">U168*100/E168</f>
        <v>#DIV/0!</v>
      </c>
      <c r="X168" s="40"/>
      <c r="Y168" s="40"/>
      <c r="Z168" s="40"/>
      <c r="AA168" s="40"/>
      <c r="AB168" s="40"/>
      <c r="AC168" s="40"/>
      <c r="AD168" s="40"/>
      <c r="AE168" s="16"/>
      <c r="AF168" s="16"/>
      <c r="AG168" s="16"/>
      <c r="AH168" s="16"/>
      <c r="AI168" s="16"/>
      <c r="AJ168" s="16"/>
    </row>
    <row r="169" spans="1:36" ht="81.75" hidden="1" customHeight="1">
      <c r="A169" s="289"/>
      <c r="B169" s="170" t="s">
        <v>7</v>
      </c>
      <c r="C169" s="100" t="s">
        <v>32</v>
      </c>
      <c r="D169" s="176" t="s">
        <v>49</v>
      </c>
      <c r="E169" s="149"/>
      <c r="F169" s="150">
        <f>G169+T169</f>
        <v>0</v>
      </c>
      <c r="G169" s="150"/>
      <c r="H169" s="268"/>
      <c r="I169" s="269"/>
      <c r="J169" s="269"/>
      <c r="K169" s="269"/>
      <c r="L169" s="151"/>
      <c r="M169" s="151"/>
      <c r="N169" s="151"/>
      <c r="O169" s="151"/>
      <c r="P169" s="151"/>
      <c r="Q169" s="151"/>
      <c r="R169" s="151"/>
      <c r="S169" s="151"/>
      <c r="T169" s="141">
        <f>H169+I169+J169+K169</f>
        <v>0</v>
      </c>
      <c r="U169" s="141"/>
      <c r="V169" s="137">
        <f>E169-F169</f>
        <v>0</v>
      </c>
      <c r="W169" s="137" t="e">
        <f t="shared" si="93"/>
        <v>#DIV/0!</v>
      </c>
      <c r="X169" s="40"/>
      <c r="Y169" s="40"/>
      <c r="Z169" s="40"/>
      <c r="AA169" s="40"/>
      <c r="AB169" s="40"/>
      <c r="AC169" s="40"/>
      <c r="AD169" s="40"/>
      <c r="AE169" s="16"/>
      <c r="AF169" s="16"/>
      <c r="AG169" s="16"/>
      <c r="AH169" s="16"/>
      <c r="AI169" s="16"/>
      <c r="AJ169" s="16"/>
    </row>
    <row r="170" spans="1:36" ht="59.25" customHeight="1">
      <c r="A170" s="293">
        <v>67</v>
      </c>
      <c r="B170" s="249" t="s">
        <v>41</v>
      </c>
      <c r="C170" s="281" t="s">
        <v>17</v>
      </c>
      <c r="D170" s="190"/>
      <c r="E170" s="148">
        <f>E171</f>
        <v>24950</v>
      </c>
      <c r="F170" s="148">
        <f>F171</f>
        <v>4068</v>
      </c>
      <c r="G170" s="152">
        <f t="shared" ref="G170:V170" si="94">G171</f>
        <v>4068</v>
      </c>
      <c r="H170" s="152">
        <f t="shared" si="94"/>
        <v>0</v>
      </c>
      <c r="I170" s="152">
        <f t="shared" si="94"/>
        <v>0</v>
      </c>
      <c r="J170" s="152">
        <f t="shared" si="94"/>
        <v>0</v>
      </c>
      <c r="K170" s="152">
        <f t="shared" si="94"/>
        <v>0</v>
      </c>
      <c r="L170" s="152">
        <f t="shared" si="94"/>
        <v>0</v>
      </c>
      <c r="M170" s="152">
        <f t="shared" si="94"/>
        <v>0</v>
      </c>
      <c r="N170" s="152">
        <f t="shared" si="94"/>
        <v>0</v>
      </c>
      <c r="O170" s="152">
        <f t="shared" si="94"/>
        <v>0</v>
      </c>
      <c r="P170" s="152">
        <f t="shared" si="94"/>
        <v>0</v>
      </c>
      <c r="Q170" s="152">
        <f t="shared" si="94"/>
        <v>0</v>
      </c>
      <c r="R170" s="152">
        <f t="shared" si="94"/>
        <v>0</v>
      </c>
      <c r="S170" s="152">
        <f t="shared" si="94"/>
        <v>0</v>
      </c>
      <c r="T170" s="152">
        <f t="shared" si="94"/>
        <v>0</v>
      </c>
      <c r="U170" s="148">
        <f t="shared" si="94"/>
        <v>3700</v>
      </c>
      <c r="V170" s="148">
        <f t="shared" si="94"/>
        <v>20882</v>
      </c>
      <c r="W170" s="137">
        <f t="shared" si="93"/>
        <v>14.829659318637274</v>
      </c>
      <c r="X170" s="40"/>
      <c r="Y170" s="40"/>
      <c r="Z170" s="40"/>
      <c r="AA170" s="40"/>
      <c r="AB170" s="40"/>
      <c r="AC170" s="40"/>
      <c r="AD170" s="40"/>
      <c r="AE170" s="16"/>
      <c r="AF170" s="16"/>
      <c r="AG170" s="16"/>
      <c r="AH170" s="16"/>
      <c r="AI170" s="16"/>
      <c r="AJ170" s="16"/>
    </row>
    <row r="171" spans="1:36" ht="62.25" customHeight="1">
      <c r="A171" s="289">
        <v>68</v>
      </c>
      <c r="B171" s="250" t="s">
        <v>50</v>
      </c>
      <c r="C171" s="95" t="s">
        <v>11</v>
      </c>
      <c r="D171" s="101" t="s">
        <v>75</v>
      </c>
      <c r="E171" s="149">
        <v>24950</v>
      </c>
      <c r="F171" s="138">
        <f>G171+T171</f>
        <v>4068</v>
      </c>
      <c r="G171" s="138">
        <v>4068</v>
      </c>
      <c r="H171" s="141"/>
      <c r="I171" s="137"/>
      <c r="J171" s="269"/>
      <c r="K171" s="269"/>
      <c r="L171" s="151"/>
      <c r="M171" s="151"/>
      <c r="N171" s="151"/>
      <c r="O171" s="151"/>
      <c r="P171" s="151"/>
      <c r="Q171" s="151"/>
      <c r="R171" s="151"/>
      <c r="S171" s="151"/>
      <c r="T171" s="141">
        <f>H171+I171+J171</f>
        <v>0</v>
      </c>
      <c r="U171" s="141">
        <v>3700</v>
      </c>
      <c r="V171" s="137">
        <f>E171-F171</f>
        <v>20882</v>
      </c>
      <c r="W171" s="137">
        <f t="shared" si="93"/>
        <v>14.829659318637274</v>
      </c>
      <c r="X171" s="40"/>
      <c r="Y171" s="40"/>
      <c r="Z171" s="40"/>
      <c r="AA171" s="40"/>
      <c r="AB171" s="40"/>
      <c r="AC171" s="40"/>
      <c r="AD171" s="40"/>
      <c r="AE171" s="16"/>
      <c r="AF171" s="16"/>
      <c r="AG171" s="16"/>
      <c r="AH171" s="16"/>
      <c r="AI171" s="16"/>
      <c r="AJ171" s="16"/>
    </row>
    <row r="172" spans="1:36" ht="114" customHeight="1">
      <c r="A172" s="294">
        <v>69</v>
      </c>
      <c r="B172" s="111">
        <v>37</v>
      </c>
      <c r="C172" s="168" t="s">
        <v>65</v>
      </c>
      <c r="D172" s="110" t="s">
        <v>4</v>
      </c>
      <c r="E172" s="143">
        <f>E173+E175</f>
        <v>100000</v>
      </c>
      <c r="F172" s="143">
        <f t="shared" ref="F172:V172" si="95">F173+F175</f>
        <v>0</v>
      </c>
      <c r="G172" s="143">
        <f t="shared" si="95"/>
        <v>0</v>
      </c>
      <c r="H172" s="143">
        <f t="shared" si="95"/>
        <v>0</v>
      </c>
      <c r="I172" s="143">
        <f t="shared" si="95"/>
        <v>0</v>
      </c>
      <c r="J172" s="143">
        <f t="shared" si="95"/>
        <v>0</v>
      </c>
      <c r="K172" s="143">
        <f t="shared" si="95"/>
        <v>0</v>
      </c>
      <c r="L172" s="143">
        <f t="shared" si="95"/>
        <v>0</v>
      </c>
      <c r="M172" s="143">
        <f t="shared" si="95"/>
        <v>0</v>
      </c>
      <c r="N172" s="143">
        <f t="shared" si="95"/>
        <v>0</v>
      </c>
      <c r="O172" s="143">
        <f t="shared" si="95"/>
        <v>0</v>
      </c>
      <c r="P172" s="143">
        <f t="shared" si="95"/>
        <v>0</v>
      </c>
      <c r="Q172" s="143">
        <f t="shared" si="95"/>
        <v>0</v>
      </c>
      <c r="R172" s="143">
        <f t="shared" si="95"/>
        <v>0</v>
      </c>
      <c r="S172" s="143">
        <f t="shared" si="95"/>
        <v>0</v>
      </c>
      <c r="T172" s="143">
        <f t="shared" si="95"/>
        <v>0</v>
      </c>
      <c r="U172" s="143">
        <f t="shared" si="95"/>
        <v>0</v>
      </c>
      <c r="V172" s="143">
        <f t="shared" si="95"/>
        <v>100000</v>
      </c>
      <c r="W172" s="137">
        <f t="shared" si="93"/>
        <v>0</v>
      </c>
      <c r="X172" s="40"/>
      <c r="Y172" s="40"/>
      <c r="Z172" s="40"/>
      <c r="AA172" s="40"/>
      <c r="AB172" s="40"/>
      <c r="AC172" s="40"/>
      <c r="AD172" s="40"/>
      <c r="AE172" s="16"/>
      <c r="AF172" s="16"/>
      <c r="AG172" s="16"/>
      <c r="AH172" s="16"/>
      <c r="AI172" s="16"/>
      <c r="AJ172" s="16"/>
    </row>
    <row r="173" spans="1:36" ht="75.75" customHeight="1">
      <c r="A173" s="291">
        <v>70</v>
      </c>
      <c r="B173" s="63" t="s">
        <v>33</v>
      </c>
      <c r="C173" s="275" t="s">
        <v>16</v>
      </c>
      <c r="D173" s="65"/>
      <c r="E173" s="144">
        <f>E174</f>
        <v>50000</v>
      </c>
      <c r="F173" s="144">
        <f t="shared" ref="F173:V173" si="96">F174</f>
        <v>0</v>
      </c>
      <c r="G173" s="144">
        <f t="shared" si="96"/>
        <v>0</v>
      </c>
      <c r="H173" s="145">
        <f t="shared" si="96"/>
        <v>0</v>
      </c>
      <c r="I173" s="145">
        <f t="shared" si="96"/>
        <v>0</v>
      </c>
      <c r="J173" s="145">
        <f t="shared" si="96"/>
        <v>0</v>
      </c>
      <c r="K173" s="145">
        <f t="shared" si="96"/>
        <v>0</v>
      </c>
      <c r="L173" s="145">
        <f t="shared" si="96"/>
        <v>0</v>
      </c>
      <c r="M173" s="145">
        <f t="shared" si="96"/>
        <v>0</v>
      </c>
      <c r="N173" s="145">
        <f t="shared" si="96"/>
        <v>0</v>
      </c>
      <c r="O173" s="145">
        <f t="shared" si="96"/>
        <v>0</v>
      </c>
      <c r="P173" s="145">
        <f t="shared" si="96"/>
        <v>0</v>
      </c>
      <c r="Q173" s="145">
        <f t="shared" si="96"/>
        <v>0</v>
      </c>
      <c r="R173" s="145">
        <f t="shared" si="96"/>
        <v>0</v>
      </c>
      <c r="S173" s="145">
        <f t="shared" si="96"/>
        <v>0</v>
      </c>
      <c r="T173" s="144">
        <f t="shared" si="96"/>
        <v>0</v>
      </c>
      <c r="U173" s="144">
        <f t="shared" si="96"/>
        <v>0</v>
      </c>
      <c r="V173" s="144">
        <f t="shared" si="96"/>
        <v>50000</v>
      </c>
      <c r="W173" s="137">
        <f t="shared" si="93"/>
        <v>0</v>
      </c>
      <c r="X173" s="40"/>
      <c r="Y173" s="40"/>
      <c r="Z173" s="40"/>
      <c r="AA173" s="40"/>
      <c r="AB173" s="40"/>
      <c r="AC173" s="40"/>
      <c r="AD173" s="40"/>
      <c r="AE173" s="16"/>
      <c r="AF173" s="16"/>
      <c r="AG173" s="16"/>
      <c r="AH173" s="16"/>
      <c r="AI173" s="16"/>
      <c r="AJ173" s="16"/>
    </row>
    <row r="174" spans="1:36" ht="46.5" customHeight="1">
      <c r="A174" s="292">
        <v>71</v>
      </c>
      <c r="B174" s="57">
        <v>3110</v>
      </c>
      <c r="C174" s="19" t="s">
        <v>1</v>
      </c>
      <c r="D174" s="82" t="s">
        <v>64</v>
      </c>
      <c r="E174" s="146">
        <v>50000</v>
      </c>
      <c r="F174" s="141">
        <f>G174+T174</f>
        <v>0</v>
      </c>
      <c r="G174" s="141"/>
      <c r="H174" s="270"/>
      <c r="I174" s="153"/>
      <c r="J174" s="153"/>
      <c r="K174" s="153"/>
      <c r="L174" s="141"/>
      <c r="M174" s="141"/>
      <c r="N174" s="141"/>
      <c r="O174" s="141"/>
      <c r="P174" s="141"/>
      <c r="Q174" s="141"/>
      <c r="R174" s="141"/>
      <c r="S174" s="141"/>
      <c r="T174" s="141">
        <f>H174+I174+J174+K174+L174+M174+N174+O174+P174+Q174+R174+S174</f>
        <v>0</v>
      </c>
      <c r="U174" s="136">
        <v>0</v>
      </c>
      <c r="V174" s="137">
        <f>E174-F174</f>
        <v>50000</v>
      </c>
      <c r="W174" s="137">
        <f t="shared" si="93"/>
        <v>0</v>
      </c>
      <c r="X174" s="40"/>
      <c r="Y174" s="40"/>
      <c r="Z174" s="40"/>
      <c r="AA174" s="40"/>
      <c r="AB174" s="40"/>
      <c r="AC174" s="40"/>
      <c r="AD174" s="40"/>
      <c r="AE174" s="16"/>
      <c r="AF174" s="16"/>
      <c r="AG174" s="16"/>
      <c r="AH174" s="16"/>
      <c r="AI174" s="16"/>
      <c r="AJ174" s="16"/>
    </row>
    <row r="175" spans="1:36" ht="36.75" customHeight="1">
      <c r="A175" s="293">
        <v>72</v>
      </c>
      <c r="B175" s="77">
        <v>3717520</v>
      </c>
      <c r="C175" s="281" t="s">
        <v>46</v>
      </c>
      <c r="D175" s="184"/>
      <c r="E175" s="148">
        <f>E176</f>
        <v>50000</v>
      </c>
      <c r="F175" s="148">
        <f t="shared" ref="F175:V175" si="97">F176</f>
        <v>0</v>
      </c>
      <c r="G175" s="148">
        <f t="shared" si="97"/>
        <v>0</v>
      </c>
      <c r="H175" s="148">
        <f t="shared" si="97"/>
        <v>0</v>
      </c>
      <c r="I175" s="148">
        <f t="shared" si="97"/>
        <v>0</v>
      </c>
      <c r="J175" s="148">
        <f t="shared" si="97"/>
        <v>0</v>
      </c>
      <c r="K175" s="148">
        <f t="shared" si="97"/>
        <v>0</v>
      </c>
      <c r="L175" s="148">
        <f t="shared" si="97"/>
        <v>0</v>
      </c>
      <c r="M175" s="148">
        <f t="shared" si="97"/>
        <v>0</v>
      </c>
      <c r="N175" s="148">
        <f t="shared" si="97"/>
        <v>0</v>
      </c>
      <c r="O175" s="148">
        <f t="shared" si="97"/>
        <v>0</v>
      </c>
      <c r="P175" s="148">
        <f t="shared" si="97"/>
        <v>0</v>
      </c>
      <c r="Q175" s="148">
        <f t="shared" si="97"/>
        <v>0</v>
      </c>
      <c r="R175" s="148">
        <f t="shared" si="97"/>
        <v>0</v>
      </c>
      <c r="S175" s="148">
        <f t="shared" si="97"/>
        <v>0</v>
      </c>
      <c r="T175" s="148">
        <f t="shared" si="97"/>
        <v>0</v>
      </c>
      <c r="U175" s="148">
        <f t="shared" si="97"/>
        <v>0</v>
      </c>
      <c r="V175" s="148">
        <f t="shared" si="97"/>
        <v>50000</v>
      </c>
      <c r="W175" s="137">
        <f t="shared" si="93"/>
        <v>0</v>
      </c>
      <c r="X175" s="40"/>
      <c r="Y175" s="40"/>
      <c r="Z175" s="40"/>
      <c r="AA175" s="40"/>
      <c r="AB175" s="40"/>
      <c r="AC175" s="40"/>
      <c r="AD175" s="40"/>
      <c r="AE175" s="16"/>
      <c r="AF175" s="16"/>
      <c r="AG175" s="16"/>
      <c r="AH175" s="16"/>
      <c r="AI175" s="16"/>
      <c r="AJ175" s="16"/>
    </row>
    <row r="176" spans="1:36" ht="57.75" customHeight="1">
      <c r="A176" s="292">
        <v>73</v>
      </c>
      <c r="B176" s="57">
        <v>3110</v>
      </c>
      <c r="C176" s="19" t="s">
        <v>1</v>
      </c>
      <c r="D176" s="186" t="s">
        <v>95</v>
      </c>
      <c r="E176" s="146">
        <v>50000</v>
      </c>
      <c r="F176" s="141">
        <f>G176+T176</f>
        <v>0</v>
      </c>
      <c r="G176" s="141"/>
      <c r="H176" s="270"/>
      <c r="I176" s="153"/>
      <c r="J176" s="153"/>
      <c r="K176" s="153"/>
      <c r="L176" s="141"/>
      <c r="M176" s="141"/>
      <c r="N176" s="141"/>
      <c r="O176" s="141"/>
      <c r="P176" s="141"/>
      <c r="Q176" s="141"/>
      <c r="R176" s="141"/>
      <c r="S176" s="141"/>
      <c r="T176" s="141">
        <f>H176+I176+J176</f>
        <v>0</v>
      </c>
      <c r="U176" s="136">
        <v>0</v>
      </c>
      <c r="V176" s="137">
        <f>E176-F176</f>
        <v>50000</v>
      </c>
      <c r="W176" s="137">
        <f t="shared" si="93"/>
        <v>0</v>
      </c>
      <c r="X176" s="40"/>
      <c r="Y176" s="40"/>
      <c r="Z176" s="40"/>
      <c r="AA176" s="40"/>
      <c r="AB176" s="40"/>
      <c r="AC176" s="40"/>
      <c r="AD176" s="40"/>
      <c r="AE176" s="16"/>
      <c r="AF176" s="16"/>
      <c r="AG176" s="16"/>
      <c r="AH176" s="16"/>
      <c r="AI176" s="16"/>
      <c r="AJ176" s="16"/>
    </row>
    <row r="177" spans="1:36" ht="51" customHeight="1">
      <c r="A177" s="298">
        <v>74</v>
      </c>
      <c r="B177" s="114"/>
      <c r="C177" s="113"/>
      <c r="D177" s="228" t="s">
        <v>9</v>
      </c>
      <c r="E177" s="142">
        <f t="shared" ref="E177:V177" si="98">E32+E67+E83+E99+E104+E172+E94+E166</f>
        <v>88264856.270000011</v>
      </c>
      <c r="F177" s="142">
        <f t="shared" si="98"/>
        <v>38802368.140000001</v>
      </c>
      <c r="G177" s="142">
        <f t="shared" si="98"/>
        <v>38802368.140000001</v>
      </c>
      <c r="H177" s="142">
        <f t="shared" si="98"/>
        <v>0</v>
      </c>
      <c r="I177" s="142">
        <f t="shared" si="98"/>
        <v>0</v>
      </c>
      <c r="J177" s="142">
        <f t="shared" si="98"/>
        <v>0</v>
      </c>
      <c r="K177" s="142">
        <f t="shared" si="98"/>
        <v>0</v>
      </c>
      <c r="L177" s="142">
        <f t="shared" si="98"/>
        <v>0</v>
      </c>
      <c r="M177" s="142">
        <f t="shared" si="98"/>
        <v>0</v>
      </c>
      <c r="N177" s="142">
        <f t="shared" si="98"/>
        <v>0</v>
      </c>
      <c r="O177" s="142">
        <f t="shared" si="98"/>
        <v>0</v>
      </c>
      <c r="P177" s="142">
        <f t="shared" si="98"/>
        <v>0</v>
      </c>
      <c r="Q177" s="142">
        <f t="shared" si="98"/>
        <v>0</v>
      </c>
      <c r="R177" s="142">
        <f t="shared" si="98"/>
        <v>0</v>
      </c>
      <c r="S177" s="142">
        <f t="shared" si="98"/>
        <v>0</v>
      </c>
      <c r="T177" s="142">
        <f t="shared" si="98"/>
        <v>0</v>
      </c>
      <c r="U177" s="142">
        <f t="shared" si="98"/>
        <v>24737205.75</v>
      </c>
      <c r="V177" s="142">
        <f t="shared" si="98"/>
        <v>49462488.130000003</v>
      </c>
      <c r="W177" s="137">
        <f t="shared" si="93"/>
        <v>28.026110045802941</v>
      </c>
      <c r="X177" s="69"/>
      <c r="Y177" s="69"/>
      <c r="Z177" s="69"/>
      <c r="AA177" s="69"/>
      <c r="AB177" s="69"/>
      <c r="AC177" s="69"/>
      <c r="AD177" s="69"/>
      <c r="AE177" s="16"/>
      <c r="AF177" s="16"/>
      <c r="AG177" s="16"/>
      <c r="AH177" s="16"/>
      <c r="AI177" s="16"/>
      <c r="AJ177" s="16"/>
    </row>
    <row r="178" spans="1:36" ht="54" customHeight="1">
      <c r="A178" s="299">
        <v>75</v>
      </c>
      <c r="B178" s="79"/>
      <c r="C178" s="80"/>
      <c r="D178" s="227" t="s">
        <v>10</v>
      </c>
      <c r="E178" s="162">
        <f t="shared" ref="E178:V178" si="99">E31+E177</f>
        <v>98772361.000000015</v>
      </c>
      <c r="F178" s="162">
        <f t="shared" si="99"/>
        <v>48435211.140000001</v>
      </c>
      <c r="G178" s="162">
        <f t="shared" si="99"/>
        <v>48435211.140000001</v>
      </c>
      <c r="H178" s="162">
        <f t="shared" si="99"/>
        <v>0</v>
      </c>
      <c r="I178" s="162">
        <f t="shared" si="99"/>
        <v>0</v>
      </c>
      <c r="J178" s="162">
        <f t="shared" si="99"/>
        <v>0</v>
      </c>
      <c r="K178" s="162">
        <f t="shared" si="99"/>
        <v>0</v>
      </c>
      <c r="L178" s="162">
        <f t="shared" si="99"/>
        <v>0</v>
      </c>
      <c r="M178" s="162">
        <f t="shared" si="99"/>
        <v>0</v>
      </c>
      <c r="N178" s="162">
        <f t="shared" si="99"/>
        <v>0</v>
      </c>
      <c r="O178" s="162">
        <f t="shared" si="99"/>
        <v>0</v>
      </c>
      <c r="P178" s="162">
        <f t="shared" si="99"/>
        <v>0</v>
      </c>
      <c r="Q178" s="162">
        <f t="shared" si="99"/>
        <v>0</v>
      </c>
      <c r="R178" s="162">
        <f t="shared" si="99"/>
        <v>0</v>
      </c>
      <c r="S178" s="162">
        <f t="shared" si="99"/>
        <v>0</v>
      </c>
      <c r="T178" s="162">
        <f t="shared" si="99"/>
        <v>0</v>
      </c>
      <c r="U178" s="162">
        <f t="shared" si="99"/>
        <v>28385905.75</v>
      </c>
      <c r="V178" s="162">
        <f t="shared" si="99"/>
        <v>50337149.859999999</v>
      </c>
      <c r="W178" s="137">
        <f t="shared" si="93"/>
        <v>28.738713403843811</v>
      </c>
      <c r="X178" s="69"/>
      <c r="Y178" s="69"/>
      <c r="Z178" s="69"/>
      <c r="AA178" s="69"/>
      <c r="AB178" s="69"/>
      <c r="AC178" s="69"/>
      <c r="AD178" s="69"/>
      <c r="AE178" s="16"/>
      <c r="AF178" s="16"/>
      <c r="AG178" s="16"/>
      <c r="AH178" s="16"/>
      <c r="AI178" s="16"/>
      <c r="AJ178" s="16"/>
    </row>
    <row r="179" spans="1:36" ht="56.25" customHeight="1">
      <c r="A179" s="299">
        <v>76</v>
      </c>
      <c r="B179" s="225"/>
      <c r="C179" s="226"/>
      <c r="D179" s="227" t="s">
        <v>68</v>
      </c>
      <c r="E179" s="230">
        <f>E178-E180</f>
        <v>96995767.000000015</v>
      </c>
      <c r="F179" s="230">
        <f t="shared" ref="F179:V179" si="100">F178-F180</f>
        <v>48435211.140000001</v>
      </c>
      <c r="G179" s="230">
        <f t="shared" si="100"/>
        <v>48435211.140000001</v>
      </c>
      <c r="H179" s="230">
        <f t="shared" si="100"/>
        <v>0</v>
      </c>
      <c r="I179" s="230">
        <f t="shared" si="100"/>
        <v>0</v>
      </c>
      <c r="J179" s="230">
        <f t="shared" si="100"/>
        <v>0</v>
      </c>
      <c r="K179" s="230">
        <f t="shared" si="100"/>
        <v>0</v>
      </c>
      <c r="L179" s="230">
        <f t="shared" si="100"/>
        <v>0</v>
      </c>
      <c r="M179" s="230">
        <f t="shared" si="100"/>
        <v>0</v>
      </c>
      <c r="N179" s="230">
        <f t="shared" si="100"/>
        <v>0</v>
      </c>
      <c r="O179" s="230">
        <f t="shared" si="100"/>
        <v>0</v>
      </c>
      <c r="P179" s="230">
        <f t="shared" si="100"/>
        <v>0</v>
      </c>
      <c r="Q179" s="230">
        <f t="shared" si="100"/>
        <v>0</v>
      </c>
      <c r="R179" s="230">
        <f t="shared" si="100"/>
        <v>0</v>
      </c>
      <c r="S179" s="230">
        <f t="shared" si="100"/>
        <v>0</v>
      </c>
      <c r="T179" s="230">
        <f t="shared" si="100"/>
        <v>0</v>
      </c>
      <c r="U179" s="230">
        <f t="shared" si="100"/>
        <v>28385905.75</v>
      </c>
      <c r="V179" s="230">
        <f t="shared" si="100"/>
        <v>50337149.859999999</v>
      </c>
      <c r="W179" s="137">
        <f t="shared" si="93"/>
        <v>29.26509746554197</v>
      </c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</row>
    <row r="180" spans="1:36" ht="49.5" customHeight="1">
      <c r="A180" s="292">
        <v>77</v>
      </c>
      <c r="B180" s="41"/>
      <c r="C180" s="44"/>
      <c r="D180" s="222" t="s">
        <v>67</v>
      </c>
      <c r="E180" s="231">
        <f>E181+E182+E183+E184</f>
        <v>1776594</v>
      </c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33">
        <f>V181+V182+V183</f>
        <v>0</v>
      </c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</row>
    <row r="181" spans="1:36" ht="117.75" customHeight="1">
      <c r="A181" s="292">
        <v>78</v>
      </c>
      <c r="B181" s="46"/>
      <c r="C181" s="223" t="s">
        <v>103</v>
      </c>
      <c r="D181" s="82" t="s">
        <v>102</v>
      </c>
      <c r="E181" s="149">
        <v>1776594</v>
      </c>
      <c r="F181" s="287">
        <v>1776594</v>
      </c>
      <c r="G181" s="17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288">
        <v>0</v>
      </c>
      <c r="V181" s="137">
        <f>E181-F181</f>
        <v>0</v>
      </c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</row>
    <row r="182" spans="1:36" ht="119.25" hidden="1" customHeight="1">
      <c r="A182" s="43"/>
      <c r="B182" s="46"/>
      <c r="C182" s="223"/>
      <c r="D182" s="123"/>
      <c r="E182" s="231"/>
      <c r="F182" s="17"/>
      <c r="G182" s="17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</row>
    <row r="183" spans="1:36" ht="97.5" hidden="1" customHeight="1">
      <c r="A183" s="43"/>
      <c r="B183" s="46"/>
      <c r="C183" s="223"/>
      <c r="D183" s="224"/>
      <c r="E183" s="232"/>
      <c r="F183" s="17"/>
      <c r="G183" s="17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</row>
    <row r="184" spans="1:36" ht="108.75" hidden="1" customHeight="1">
      <c r="A184" s="43"/>
      <c r="B184" s="46"/>
      <c r="C184" s="223"/>
      <c r="D184" s="123"/>
      <c r="E184" s="232"/>
      <c r="F184" s="17"/>
      <c r="G184" s="17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</row>
    <row r="185" spans="1:36" ht="32.25" hidden="1" customHeight="1">
      <c r="A185" s="43"/>
      <c r="B185" s="41"/>
      <c r="C185" s="50"/>
      <c r="D185" s="8"/>
      <c r="E185" s="231"/>
      <c r="F185" s="17"/>
      <c r="G185" s="17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</row>
    <row r="186" spans="1:36" ht="37.5" hidden="1" customHeight="1">
      <c r="A186" s="43"/>
      <c r="B186" s="46"/>
      <c r="C186" s="49"/>
      <c r="D186" s="8"/>
      <c r="E186" s="232"/>
      <c r="F186" s="17"/>
      <c r="G186" s="17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</row>
    <row r="187" spans="1:36" ht="22.5" hidden="1" customHeight="1">
      <c r="A187" s="43"/>
      <c r="B187" s="41"/>
      <c r="C187" s="50"/>
      <c r="D187" s="8"/>
      <c r="E187" s="231"/>
      <c r="F187" s="17"/>
      <c r="G187" s="17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</row>
    <row r="188" spans="1:36" ht="37.5" hidden="1" customHeight="1">
      <c r="A188" s="43"/>
      <c r="B188" s="46"/>
      <c r="C188" s="49"/>
      <c r="D188" s="8"/>
      <c r="E188" s="10"/>
      <c r="F188" s="17"/>
      <c r="G188" s="17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</row>
    <row r="189" spans="1:36" ht="27.75" hidden="1" customHeight="1">
      <c r="A189" s="43"/>
      <c r="B189" s="41"/>
      <c r="C189" s="51"/>
      <c r="D189" s="9"/>
      <c r="E189" s="14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</row>
    <row r="190" spans="1:36" ht="19.5" hidden="1" customHeight="1">
      <c r="A190" s="18"/>
      <c r="B190" s="29"/>
      <c r="C190" s="24"/>
      <c r="D190" s="9"/>
      <c r="E190" s="14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</row>
    <row r="191" spans="1:36" ht="39.75" hidden="1" customHeight="1">
      <c r="A191" s="18"/>
      <c r="B191" s="21"/>
      <c r="C191" s="22"/>
      <c r="D191" s="9"/>
      <c r="E191" s="11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</row>
    <row r="192" spans="1:36" ht="26.25" hidden="1" customHeight="1">
      <c r="A192" s="18"/>
      <c r="B192" s="21"/>
      <c r="C192" s="19"/>
      <c r="D192" s="9"/>
      <c r="E192" s="11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</row>
    <row r="193" spans="1:36" ht="20.25" hidden="1" customHeight="1">
      <c r="A193" s="18"/>
      <c r="B193" s="29"/>
      <c r="C193" s="24"/>
      <c r="D193" s="9"/>
      <c r="E193" s="14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</row>
    <row r="194" spans="1:36" ht="34.5" customHeight="1">
      <c r="A194" s="18"/>
      <c r="B194" s="21"/>
      <c r="C194" s="22"/>
      <c r="D194" s="9"/>
      <c r="E194" s="11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</row>
    <row r="195" spans="1:36" ht="21.75" customHeight="1">
      <c r="A195" s="18"/>
      <c r="B195" s="21"/>
      <c r="C195" s="19"/>
      <c r="D195" s="9"/>
      <c r="E195" s="11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</row>
    <row r="196" spans="1:36" ht="19.5" customHeight="1">
      <c r="A196" s="18"/>
      <c r="B196" s="29"/>
      <c r="C196" s="23"/>
      <c r="D196" s="9"/>
      <c r="E196" s="14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</row>
    <row r="197" spans="1:36" ht="21.75" customHeight="1">
      <c r="A197" s="18"/>
      <c r="B197" s="21"/>
      <c r="C197" s="19"/>
      <c r="D197" s="9"/>
      <c r="E197" s="11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</row>
    <row r="198" spans="1:36" ht="21.75" customHeight="1">
      <c r="A198" s="43"/>
      <c r="B198" s="41"/>
      <c r="C198" s="48"/>
      <c r="D198" s="9"/>
      <c r="E198" s="14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</row>
    <row r="199" spans="1:36" ht="21.75" customHeight="1">
      <c r="A199" s="43"/>
      <c r="B199" s="46"/>
      <c r="C199" s="49"/>
      <c r="D199" s="9"/>
      <c r="E199" s="11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</row>
    <row r="200" spans="1:36" ht="32.25" customHeight="1">
      <c r="A200" s="43"/>
      <c r="B200" s="56"/>
      <c r="C200" s="48"/>
      <c r="D200" s="9"/>
      <c r="E200" s="14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</row>
    <row r="201" spans="1:36" ht="22.5" customHeight="1">
      <c r="A201" s="43"/>
      <c r="B201" s="56"/>
      <c r="C201" s="52"/>
      <c r="D201" s="9"/>
      <c r="E201" s="14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</row>
    <row r="202" spans="1:36" ht="22.5" customHeight="1">
      <c r="A202" s="43"/>
      <c r="B202" s="57"/>
      <c r="C202" s="47"/>
      <c r="D202" s="9"/>
      <c r="E202" s="11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</row>
    <row r="203" spans="1:36" ht="33.75" customHeight="1">
      <c r="A203" s="43"/>
      <c r="B203" s="58"/>
      <c r="C203" s="44"/>
      <c r="D203" s="9"/>
      <c r="E203" s="12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</row>
    <row r="204" spans="1:36" ht="20.25">
      <c r="A204" s="43"/>
      <c r="B204" s="58"/>
      <c r="C204" s="53"/>
      <c r="D204" s="9"/>
      <c r="E204" s="12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</row>
    <row r="205" spans="1:36" ht="25.5" customHeight="1">
      <c r="A205" s="43"/>
      <c r="B205" s="59"/>
      <c r="C205" s="54"/>
      <c r="D205" s="8"/>
      <c r="E205" s="10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</row>
    <row r="206" spans="1:36" ht="25.5" customHeight="1">
      <c r="A206" s="43"/>
      <c r="B206" s="60"/>
      <c r="C206" s="53"/>
      <c r="D206" s="8"/>
      <c r="E206" s="12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</row>
    <row r="207" spans="1:36" ht="33" customHeight="1">
      <c r="A207" s="43"/>
      <c r="B207" s="59"/>
      <c r="C207" s="49"/>
      <c r="D207" s="8"/>
      <c r="E207" s="10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</row>
    <row r="208" spans="1:36" ht="21" customHeight="1">
      <c r="A208" s="43"/>
      <c r="B208" s="61"/>
      <c r="C208" s="47"/>
      <c r="D208" s="34"/>
      <c r="E208" s="11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</row>
    <row r="209" spans="1:36" ht="22.5" customHeight="1">
      <c r="A209" s="43"/>
      <c r="B209" s="60"/>
      <c r="C209" s="50"/>
      <c r="D209" s="34"/>
      <c r="E209" s="14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</row>
    <row r="210" spans="1:36" ht="20.25">
      <c r="A210" s="43"/>
      <c r="B210" s="59"/>
      <c r="C210" s="49"/>
      <c r="D210" s="13"/>
      <c r="E210" s="11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</row>
    <row r="211" spans="1:36" ht="36.75" customHeight="1">
      <c r="A211" s="43"/>
      <c r="B211" s="41"/>
      <c r="C211" s="55"/>
      <c r="D211" s="13"/>
      <c r="E211" s="14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</row>
    <row r="212" spans="1:36" ht="23.25" customHeight="1">
      <c r="A212" s="43"/>
      <c r="B212" s="62"/>
      <c r="C212" s="44"/>
      <c r="D212" s="13"/>
      <c r="E212" s="14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</row>
    <row r="213" spans="1:36" ht="31.5" customHeight="1">
      <c r="A213" s="43"/>
      <c r="B213" s="46"/>
      <c r="C213" s="22"/>
      <c r="D213" s="13"/>
      <c r="E213" s="11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</row>
    <row r="214" spans="1:36" ht="20.25">
      <c r="A214" s="43"/>
      <c r="B214" s="59"/>
      <c r="C214" s="24"/>
      <c r="D214" s="33"/>
      <c r="E214" s="14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</row>
    <row r="215" spans="1:36" ht="20.25">
      <c r="A215" s="43"/>
      <c r="B215" s="59"/>
      <c r="C215" s="22"/>
      <c r="D215" s="33"/>
      <c r="E215" s="14"/>
      <c r="F215" s="30"/>
      <c r="G215" s="30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</row>
    <row r="216" spans="1:36" s="31" customFormat="1" ht="15.75">
      <c r="B216" s="25"/>
      <c r="C216" s="26"/>
      <c r="D216" s="27"/>
      <c r="E216" s="28"/>
    </row>
    <row r="217" spans="1:36" s="31" customFormat="1" ht="15.75">
      <c r="B217" s="25"/>
      <c r="C217" s="26"/>
      <c r="D217" s="27"/>
      <c r="E217" s="28"/>
    </row>
    <row r="218" spans="1:36" s="31" customFormat="1" ht="20.25">
      <c r="B218" s="25"/>
      <c r="C218" s="36"/>
      <c r="D218" s="37"/>
      <c r="E218" s="32"/>
    </row>
    <row r="219" spans="1:36" ht="18.75">
      <c r="B219" s="5"/>
      <c r="C219" s="1"/>
      <c r="D219" s="1"/>
      <c r="E219" s="3"/>
    </row>
    <row r="220" spans="1:36" ht="18.75">
      <c r="B220" s="5"/>
      <c r="C220" s="1"/>
      <c r="D220" s="1"/>
      <c r="E220" s="3"/>
    </row>
    <row r="221" spans="1:36" ht="18.75">
      <c r="B221" s="5"/>
      <c r="C221" s="1"/>
      <c r="D221" s="1"/>
      <c r="E221" s="3"/>
    </row>
    <row r="222" spans="1:36" ht="18.75">
      <c r="B222" s="5"/>
      <c r="C222" s="1"/>
      <c r="D222" s="1"/>
      <c r="E222" s="3"/>
    </row>
    <row r="223" spans="1:36" ht="18.75">
      <c r="B223" s="5"/>
      <c r="C223" s="1"/>
      <c r="D223" s="1"/>
      <c r="E223" s="15"/>
    </row>
    <row r="224" spans="1:36" ht="18.75">
      <c r="B224" s="5"/>
      <c r="C224" s="1"/>
      <c r="D224" s="1"/>
      <c r="E224" s="15"/>
    </row>
    <row r="225" spans="2:5" ht="18.75">
      <c r="B225" s="5"/>
      <c r="C225" s="1"/>
      <c r="D225" s="1"/>
      <c r="E225" s="15"/>
    </row>
    <row r="226" spans="2:5" ht="18.75">
      <c r="B226" s="5"/>
      <c r="C226" s="1"/>
      <c r="D226" s="1"/>
      <c r="E226" s="15"/>
    </row>
    <row r="227" spans="2:5" ht="18.75">
      <c r="B227" s="5"/>
      <c r="C227" s="1"/>
      <c r="D227" s="1"/>
      <c r="E227" s="15"/>
    </row>
    <row r="228" spans="2:5" ht="18.75">
      <c r="B228" s="5"/>
      <c r="C228" s="1"/>
      <c r="D228" s="1"/>
      <c r="E228" s="15"/>
    </row>
    <row r="229" spans="2:5" ht="18.75">
      <c r="B229" s="5"/>
      <c r="C229" s="1"/>
      <c r="D229" s="1"/>
      <c r="E229" s="3"/>
    </row>
    <row r="230" spans="2:5" ht="18.75">
      <c r="B230" s="5"/>
      <c r="C230" s="1"/>
      <c r="D230" s="1"/>
      <c r="E230" s="3"/>
    </row>
    <row r="231" spans="2:5" ht="18.75">
      <c r="B231" s="5"/>
      <c r="C231" s="1"/>
      <c r="D231" s="1"/>
      <c r="E231" s="3"/>
    </row>
    <row r="232" spans="2:5" ht="18.75">
      <c r="B232" s="5"/>
      <c r="C232" s="1"/>
      <c r="D232" s="1"/>
      <c r="E232" s="3"/>
    </row>
    <row r="233" spans="2:5" ht="18.75">
      <c r="B233" s="5"/>
      <c r="C233" s="1"/>
      <c r="D233" s="1"/>
      <c r="E233" s="3"/>
    </row>
    <row r="234" spans="2:5" ht="18.75">
      <c r="B234" s="5"/>
      <c r="C234" s="1"/>
      <c r="D234" s="1"/>
      <c r="E234" s="3"/>
    </row>
    <row r="235" spans="2:5" ht="18.75">
      <c r="B235" s="5"/>
      <c r="C235" s="1"/>
      <c r="D235" s="1"/>
      <c r="E235" s="3"/>
    </row>
    <row r="236" spans="2:5" ht="18.75">
      <c r="B236" s="5"/>
      <c r="C236" s="1"/>
      <c r="D236" s="1"/>
      <c r="E236" s="3"/>
    </row>
    <row r="237" spans="2:5" ht="18.75">
      <c r="B237" s="5"/>
      <c r="C237" s="1"/>
      <c r="D237" s="1"/>
      <c r="E237" s="3"/>
    </row>
    <row r="238" spans="2:5" ht="18.75">
      <c r="B238" s="5"/>
      <c r="C238" s="1"/>
      <c r="D238" s="1"/>
      <c r="E238" s="3"/>
    </row>
    <row r="239" spans="2:5" ht="18.75">
      <c r="B239" s="5"/>
      <c r="C239" s="1"/>
      <c r="D239" s="1"/>
      <c r="E239" s="3"/>
    </row>
    <row r="240" spans="2:5" ht="18.75">
      <c r="B240" s="5"/>
      <c r="C240" s="1"/>
      <c r="D240" s="1"/>
      <c r="E240" s="3"/>
    </row>
    <row r="241" spans="2:5" ht="18.75">
      <c r="B241" s="5"/>
      <c r="C241" s="1"/>
      <c r="D241" s="1"/>
      <c r="E241" s="3"/>
    </row>
    <row r="242" spans="2:5" ht="18.75">
      <c r="B242" s="5"/>
      <c r="C242" s="1"/>
      <c r="D242" s="1"/>
      <c r="E242" s="3"/>
    </row>
    <row r="243" spans="2:5" ht="18.75">
      <c r="B243" s="5"/>
      <c r="C243" s="1"/>
      <c r="D243" s="1"/>
      <c r="E243" s="3"/>
    </row>
    <row r="244" spans="2:5" ht="18.75">
      <c r="B244" s="5"/>
      <c r="C244" s="1"/>
      <c r="D244" s="1"/>
      <c r="E244" s="3"/>
    </row>
    <row r="245" spans="2:5" ht="18.75">
      <c r="B245" s="5"/>
      <c r="C245" s="1"/>
      <c r="D245" s="1"/>
      <c r="E245" s="3"/>
    </row>
    <row r="246" spans="2:5" ht="18.75">
      <c r="B246" s="5"/>
      <c r="C246" s="1"/>
      <c r="D246" s="1"/>
      <c r="E246" s="3"/>
    </row>
    <row r="247" spans="2:5" ht="18.75">
      <c r="B247" s="5"/>
      <c r="C247" s="1"/>
      <c r="D247" s="1"/>
      <c r="E247" s="3"/>
    </row>
    <row r="248" spans="2:5" ht="18.75">
      <c r="B248" s="5"/>
      <c r="C248" s="1"/>
      <c r="D248" s="1"/>
      <c r="E248" s="3"/>
    </row>
    <row r="249" spans="2:5" ht="18.75">
      <c r="B249" s="5"/>
      <c r="C249" s="1"/>
      <c r="D249" s="1"/>
      <c r="E249" s="3"/>
    </row>
    <row r="250" spans="2:5" ht="18.75">
      <c r="B250" s="5"/>
      <c r="C250" s="1"/>
      <c r="D250" s="1"/>
      <c r="E250" s="3"/>
    </row>
    <row r="251" spans="2:5" ht="18.75">
      <c r="B251" s="5"/>
      <c r="C251" s="1"/>
      <c r="D251" s="1"/>
      <c r="E251" s="3"/>
    </row>
    <row r="252" spans="2:5" ht="18.75">
      <c r="B252" s="5"/>
      <c r="C252" s="1"/>
      <c r="D252" s="1"/>
      <c r="E252" s="3"/>
    </row>
    <row r="253" spans="2:5" ht="18.75">
      <c r="B253" s="5"/>
      <c r="C253" s="1"/>
      <c r="D253" s="1"/>
      <c r="E253" s="3"/>
    </row>
    <row r="254" spans="2:5" ht="18.75">
      <c r="B254" s="5"/>
      <c r="C254" s="1"/>
      <c r="D254" s="1"/>
      <c r="E254" s="3"/>
    </row>
    <row r="255" spans="2:5" ht="18.75">
      <c r="B255" s="5"/>
      <c r="C255" s="1"/>
      <c r="D255" s="1"/>
      <c r="E255" s="3"/>
    </row>
    <row r="256" spans="2:5" ht="18.75">
      <c r="B256" s="5"/>
      <c r="C256" s="1"/>
      <c r="D256" s="1"/>
      <c r="E256" s="3"/>
    </row>
    <row r="257" spans="2:5" ht="18.75">
      <c r="B257" s="5"/>
      <c r="C257" s="1"/>
      <c r="D257" s="1"/>
      <c r="E257" s="3"/>
    </row>
    <row r="258" spans="2:5" ht="18.75">
      <c r="B258" s="5"/>
      <c r="C258" s="1"/>
      <c r="D258" s="1"/>
      <c r="E258" s="3"/>
    </row>
    <row r="259" spans="2:5" ht="18.75">
      <c r="B259" s="5"/>
      <c r="C259" s="1"/>
      <c r="D259" s="1"/>
      <c r="E259" s="3"/>
    </row>
    <row r="260" spans="2:5" ht="18.75">
      <c r="B260" s="5"/>
      <c r="C260" s="1"/>
      <c r="D260" s="1"/>
      <c r="E260" s="3"/>
    </row>
    <row r="261" spans="2:5" ht="18.75">
      <c r="B261" s="5"/>
      <c r="C261" s="1"/>
      <c r="D261" s="1"/>
      <c r="E261" s="3"/>
    </row>
    <row r="262" spans="2:5" ht="18.75">
      <c r="B262" s="5"/>
      <c r="C262" s="1"/>
      <c r="D262" s="1"/>
      <c r="E262" s="3"/>
    </row>
    <row r="263" spans="2:5" ht="18.75">
      <c r="B263" s="5"/>
      <c r="C263" s="1"/>
      <c r="D263" s="1"/>
      <c r="E263" s="3"/>
    </row>
    <row r="264" spans="2:5" ht="18.75">
      <c r="B264" s="5"/>
      <c r="C264" s="1"/>
      <c r="D264" s="1"/>
      <c r="E264" s="3"/>
    </row>
    <row r="265" spans="2:5" ht="18.75">
      <c r="B265" s="5"/>
      <c r="C265" s="1"/>
      <c r="D265" s="1"/>
      <c r="E265" s="3"/>
    </row>
    <row r="266" spans="2:5" ht="18.75">
      <c r="B266" s="5"/>
      <c r="C266" s="1"/>
      <c r="D266" s="1"/>
      <c r="E266" s="3"/>
    </row>
    <row r="267" spans="2:5" ht="18.75">
      <c r="B267" s="5"/>
      <c r="C267" s="1"/>
      <c r="D267" s="1"/>
      <c r="E267" s="3"/>
    </row>
    <row r="268" spans="2:5" ht="18.75">
      <c r="B268" s="5"/>
      <c r="C268" s="1"/>
      <c r="D268" s="1"/>
      <c r="E268" s="3"/>
    </row>
    <row r="269" spans="2:5" ht="18.75">
      <c r="B269" s="5"/>
      <c r="C269" s="1"/>
      <c r="D269" s="1"/>
      <c r="E269" s="3"/>
    </row>
    <row r="270" spans="2:5" ht="18.75">
      <c r="B270" s="5"/>
      <c r="C270" s="1"/>
      <c r="D270" s="1"/>
      <c r="E270" s="3"/>
    </row>
    <row r="271" spans="2:5" ht="18.75">
      <c r="B271" s="5"/>
      <c r="C271" s="1"/>
      <c r="D271" s="1"/>
      <c r="E271" s="3"/>
    </row>
    <row r="272" spans="2:5" ht="18.75">
      <c r="B272" s="5"/>
      <c r="C272" s="1"/>
      <c r="D272" s="1"/>
      <c r="E272" s="3"/>
    </row>
    <row r="273" spans="2:5" ht="18.75">
      <c r="B273" s="5"/>
      <c r="C273" s="1"/>
      <c r="D273" s="1"/>
      <c r="E273" s="3"/>
    </row>
    <row r="274" spans="2:5" ht="18.75">
      <c r="B274" s="5"/>
      <c r="C274" s="1"/>
      <c r="D274" s="1"/>
      <c r="E274" s="3"/>
    </row>
    <row r="275" spans="2:5" ht="18.75">
      <c r="B275" s="5"/>
      <c r="C275" s="1"/>
      <c r="D275" s="1"/>
      <c r="E275" s="3"/>
    </row>
    <row r="276" spans="2:5" ht="18.75">
      <c r="B276" s="5"/>
      <c r="C276" s="1"/>
      <c r="D276" s="1"/>
      <c r="E276" s="3"/>
    </row>
    <row r="277" spans="2:5" ht="18.75">
      <c r="B277" s="5"/>
      <c r="C277" s="1"/>
      <c r="D277" s="1"/>
      <c r="E277" s="3"/>
    </row>
    <row r="278" spans="2:5" ht="18.75">
      <c r="B278" s="5"/>
      <c r="C278" s="1"/>
      <c r="D278" s="1"/>
      <c r="E278" s="3"/>
    </row>
    <row r="279" spans="2:5" ht="18.75">
      <c r="B279" s="5"/>
      <c r="C279" s="1"/>
      <c r="D279" s="1"/>
      <c r="E279" s="3"/>
    </row>
    <row r="280" spans="2:5" ht="18.75">
      <c r="B280" s="5"/>
      <c r="C280" s="1"/>
      <c r="D280" s="1"/>
      <c r="E280" s="3"/>
    </row>
    <row r="281" spans="2:5" ht="18.75">
      <c r="B281" s="5"/>
      <c r="C281" s="1"/>
      <c r="D281" s="1"/>
      <c r="E281" s="3"/>
    </row>
    <row r="282" spans="2:5" ht="18.75">
      <c r="B282" s="5"/>
      <c r="C282" s="1"/>
      <c r="D282" s="1"/>
      <c r="E282" s="3"/>
    </row>
    <row r="283" spans="2:5" ht="18.75">
      <c r="B283" s="5"/>
      <c r="C283" s="1"/>
      <c r="D283" s="1"/>
      <c r="E283" s="3"/>
    </row>
    <row r="284" spans="2:5" ht="18.75">
      <c r="B284" s="5"/>
      <c r="C284" s="1"/>
      <c r="D284" s="1"/>
      <c r="E284" s="3"/>
    </row>
    <row r="285" spans="2:5" ht="18.75">
      <c r="B285" s="5"/>
      <c r="C285" s="1"/>
      <c r="D285" s="1"/>
      <c r="E285" s="3"/>
    </row>
    <row r="286" spans="2:5" ht="18.75">
      <c r="B286" s="5"/>
      <c r="C286" s="1"/>
      <c r="D286" s="1"/>
      <c r="E286" s="3"/>
    </row>
    <row r="287" spans="2:5" ht="18.75">
      <c r="B287" s="5"/>
      <c r="C287" s="1"/>
      <c r="D287" s="1"/>
      <c r="E287" s="3"/>
    </row>
    <row r="288" spans="2:5" ht="18.75">
      <c r="B288" s="5"/>
      <c r="C288" s="1"/>
      <c r="D288" s="1"/>
      <c r="E288" s="3"/>
    </row>
    <row r="289" spans="2:5" ht="18.75">
      <c r="B289" s="5"/>
      <c r="C289" s="1"/>
      <c r="D289" s="1"/>
      <c r="E289" s="3"/>
    </row>
    <row r="290" spans="2:5" ht="18.75">
      <c r="B290" s="5"/>
      <c r="C290" s="1"/>
      <c r="D290" s="1"/>
      <c r="E290" s="3"/>
    </row>
    <row r="291" spans="2:5" ht="18.75">
      <c r="B291" s="5"/>
      <c r="C291" s="1"/>
      <c r="D291" s="1"/>
      <c r="E291" s="3"/>
    </row>
    <row r="292" spans="2:5" ht="18.75">
      <c r="B292" s="5"/>
      <c r="C292" s="1"/>
      <c r="D292" s="1"/>
      <c r="E292" s="3"/>
    </row>
    <row r="293" spans="2:5" ht="18.75">
      <c r="B293" s="5"/>
      <c r="C293" s="1"/>
      <c r="D293" s="1"/>
      <c r="E293" s="3"/>
    </row>
    <row r="294" spans="2:5" ht="18.75">
      <c r="B294" s="5"/>
      <c r="C294" s="1"/>
      <c r="D294" s="1"/>
      <c r="E294" s="3"/>
    </row>
    <row r="295" spans="2:5" ht="18.75">
      <c r="B295" s="5"/>
      <c r="C295" s="1"/>
      <c r="D295" s="1"/>
      <c r="E295" s="3"/>
    </row>
    <row r="296" spans="2:5" ht="18.75">
      <c r="B296" s="5"/>
      <c r="C296" s="1"/>
      <c r="D296" s="1"/>
      <c r="E296" s="3"/>
    </row>
    <row r="297" spans="2:5" ht="18.75">
      <c r="B297" s="5"/>
      <c r="C297" s="1"/>
      <c r="D297" s="1"/>
      <c r="E297" s="3"/>
    </row>
    <row r="298" spans="2:5" ht="18.75">
      <c r="B298" s="5"/>
      <c r="C298" s="1"/>
      <c r="D298" s="1"/>
      <c r="E298" s="3"/>
    </row>
    <row r="299" spans="2:5" ht="18.75">
      <c r="B299" s="5"/>
      <c r="C299" s="1"/>
      <c r="D299" s="1"/>
      <c r="E299" s="3"/>
    </row>
    <row r="300" spans="2:5" ht="18.75">
      <c r="B300" s="5"/>
      <c r="C300" s="1"/>
      <c r="D300" s="1"/>
      <c r="E300" s="3"/>
    </row>
    <row r="301" spans="2:5" ht="18.75">
      <c r="B301" s="5"/>
      <c r="C301" s="1"/>
      <c r="D301" s="1"/>
      <c r="E301" s="3"/>
    </row>
    <row r="302" spans="2:5" ht="18.75">
      <c r="B302" s="5"/>
      <c r="C302" s="1"/>
      <c r="D302" s="1"/>
      <c r="E302" s="3"/>
    </row>
    <row r="303" spans="2:5" ht="18.75">
      <c r="B303" s="5"/>
      <c r="C303" s="1"/>
      <c r="D303" s="1"/>
      <c r="E303" s="3"/>
    </row>
    <row r="304" spans="2:5" ht="18.75">
      <c r="B304" s="5"/>
      <c r="C304" s="1"/>
      <c r="D304" s="1"/>
      <c r="E304" s="3"/>
    </row>
    <row r="305" spans="2:5" ht="18.75">
      <c r="B305" s="5"/>
      <c r="C305" s="1"/>
      <c r="D305" s="1"/>
      <c r="E305" s="3"/>
    </row>
    <row r="306" spans="2:5" ht="18.75">
      <c r="B306" s="5"/>
      <c r="C306" s="1"/>
      <c r="D306" s="1"/>
      <c r="E306" s="3"/>
    </row>
    <row r="307" spans="2:5" ht="18.75">
      <c r="B307" s="5"/>
      <c r="C307" s="1"/>
      <c r="D307" s="1"/>
      <c r="E307" s="3"/>
    </row>
    <row r="308" spans="2:5" ht="18.75">
      <c r="B308" s="5"/>
      <c r="C308" s="1"/>
      <c r="D308" s="1"/>
      <c r="E308" s="3"/>
    </row>
    <row r="309" spans="2:5" ht="18.75">
      <c r="B309" s="5"/>
      <c r="C309" s="1"/>
      <c r="D309" s="1"/>
      <c r="E309" s="3"/>
    </row>
    <row r="310" spans="2:5" ht="18.75">
      <c r="B310" s="5"/>
      <c r="C310" s="1"/>
      <c r="D310" s="1"/>
      <c r="E310" s="3"/>
    </row>
    <row r="311" spans="2:5" ht="18.75">
      <c r="B311" s="5"/>
      <c r="C311" s="1"/>
      <c r="D311" s="1"/>
      <c r="E311" s="3"/>
    </row>
    <row r="312" spans="2:5" ht="18.75">
      <c r="B312" s="5"/>
      <c r="C312" s="1"/>
      <c r="D312" s="1"/>
      <c r="E312" s="3"/>
    </row>
    <row r="313" spans="2:5" ht="18.75">
      <c r="B313" s="5"/>
      <c r="C313" s="1"/>
      <c r="D313" s="1"/>
      <c r="E313" s="3"/>
    </row>
    <row r="314" spans="2:5" ht="18.75">
      <c r="B314" s="5"/>
      <c r="C314" s="1"/>
      <c r="D314" s="1"/>
      <c r="E314" s="3"/>
    </row>
    <row r="315" spans="2:5" ht="18.75">
      <c r="B315" s="5"/>
      <c r="C315" s="1"/>
      <c r="D315" s="1"/>
      <c r="E315" s="3"/>
    </row>
    <row r="316" spans="2:5" ht="18.75">
      <c r="B316" s="5"/>
      <c r="C316" s="1"/>
      <c r="D316" s="1"/>
      <c r="E316" s="3"/>
    </row>
    <row r="317" spans="2:5" ht="18.75">
      <c r="B317" s="5"/>
      <c r="C317" s="1"/>
      <c r="D317" s="1"/>
      <c r="E317" s="3"/>
    </row>
    <row r="318" spans="2:5" ht="18.75">
      <c r="B318" s="5"/>
      <c r="C318" s="1"/>
      <c r="D318" s="1"/>
      <c r="E318" s="3"/>
    </row>
    <row r="319" spans="2:5" ht="18.75">
      <c r="B319" s="5"/>
      <c r="C319" s="1"/>
      <c r="D319" s="1"/>
      <c r="E319" s="3"/>
    </row>
    <row r="320" spans="2:5" ht="18.75">
      <c r="B320" s="5"/>
      <c r="C320" s="1"/>
      <c r="D320" s="1"/>
      <c r="E320" s="3"/>
    </row>
    <row r="321" spans="2:5" ht="18.75">
      <c r="B321" s="5"/>
      <c r="C321" s="1"/>
      <c r="D321" s="1"/>
      <c r="E321" s="3"/>
    </row>
    <row r="322" spans="2:5" ht="18.75">
      <c r="B322" s="5"/>
      <c r="C322" s="1"/>
      <c r="D322" s="1"/>
      <c r="E322" s="3"/>
    </row>
    <row r="323" spans="2:5" ht="18.75">
      <c r="B323" s="5"/>
      <c r="C323" s="1"/>
      <c r="D323" s="1"/>
      <c r="E323" s="3"/>
    </row>
    <row r="324" spans="2:5" ht="18.75">
      <c r="B324" s="5"/>
      <c r="C324" s="1"/>
      <c r="D324" s="1"/>
      <c r="E324" s="3"/>
    </row>
    <row r="325" spans="2:5" ht="18.75">
      <c r="B325" s="5"/>
      <c r="C325" s="1"/>
      <c r="D325" s="1"/>
      <c r="E325" s="3"/>
    </row>
    <row r="326" spans="2:5" ht="18.75">
      <c r="B326" s="5"/>
      <c r="C326" s="1"/>
      <c r="D326" s="1"/>
      <c r="E326" s="3"/>
    </row>
    <row r="327" spans="2:5" ht="18.75">
      <c r="B327" s="5"/>
      <c r="C327" s="1"/>
      <c r="D327" s="1"/>
      <c r="E327" s="3"/>
    </row>
    <row r="328" spans="2:5" ht="18.75">
      <c r="B328" s="5"/>
      <c r="C328" s="1"/>
      <c r="D328" s="1"/>
      <c r="E328" s="3"/>
    </row>
    <row r="329" spans="2:5" ht="18.75">
      <c r="B329" s="5"/>
      <c r="C329" s="1"/>
      <c r="D329" s="1"/>
      <c r="E329" s="3"/>
    </row>
    <row r="330" spans="2:5" ht="18.75">
      <c r="B330" s="5"/>
      <c r="C330" s="1"/>
      <c r="D330" s="1"/>
      <c r="E330" s="3"/>
    </row>
    <row r="331" spans="2:5" ht="18.75">
      <c r="B331" s="5"/>
      <c r="C331" s="1"/>
      <c r="D331" s="1"/>
      <c r="E331" s="3"/>
    </row>
    <row r="332" spans="2:5" ht="18.75">
      <c r="B332" s="5"/>
      <c r="C332" s="1"/>
      <c r="D332" s="1"/>
      <c r="E332" s="3"/>
    </row>
    <row r="333" spans="2:5" ht="18.75">
      <c r="B333" s="5"/>
      <c r="C333" s="1"/>
      <c r="D333" s="1"/>
      <c r="E333" s="3"/>
    </row>
    <row r="334" spans="2:5" ht="18.75">
      <c r="B334" s="5"/>
      <c r="C334" s="1"/>
      <c r="D334" s="1"/>
      <c r="E334" s="3"/>
    </row>
    <row r="335" spans="2:5" ht="18.75">
      <c r="B335" s="5"/>
      <c r="C335" s="1"/>
      <c r="D335" s="1"/>
      <c r="E335" s="3"/>
    </row>
    <row r="336" spans="2:5" ht="18.75">
      <c r="B336" s="5"/>
      <c r="C336" s="1"/>
      <c r="D336" s="1"/>
      <c r="E336" s="3"/>
    </row>
    <row r="337" spans="2:5" ht="18.75">
      <c r="B337" s="5"/>
      <c r="C337" s="1"/>
      <c r="D337" s="1"/>
      <c r="E337" s="3"/>
    </row>
    <row r="338" spans="2:5" ht="18.75">
      <c r="B338" s="5"/>
      <c r="C338" s="1"/>
      <c r="D338" s="1"/>
      <c r="E338" s="3"/>
    </row>
    <row r="339" spans="2:5" ht="18.75">
      <c r="B339" s="5"/>
      <c r="C339" s="1"/>
      <c r="D339" s="1"/>
      <c r="E339" s="3"/>
    </row>
    <row r="340" spans="2:5" ht="18.75">
      <c r="B340" s="5"/>
      <c r="C340" s="1"/>
      <c r="D340" s="1"/>
      <c r="E340" s="3"/>
    </row>
    <row r="341" spans="2:5" ht="18.75">
      <c r="B341" s="5"/>
      <c r="C341" s="1"/>
      <c r="D341" s="1"/>
      <c r="E341" s="3"/>
    </row>
    <row r="342" spans="2:5" ht="18.75">
      <c r="B342" s="5"/>
      <c r="C342" s="1"/>
      <c r="D342" s="1"/>
      <c r="E342" s="3"/>
    </row>
    <row r="343" spans="2:5" ht="18.75">
      <c r="B343" s="5"/>
      <c r="C343" s="1"/>
      <c r="D343" s="1"/>
      <c r="E343" s="3"/>
    </row>
    <row r="344" spans="2:5" ht="18.75">
      <c r="B344" s="5"/>
      <c r="C344" s="1"/>
      <c r="D344" s="1"/>
      <c r="E344" s="3"/>
    </row>
    <row r="345" spans="2:5" ht="18.75">
      <c r="B345" s="5"/>
      <c r="C345" s="1"/>
      <c r="D345" s="1"/>
      <c r="E345" s="3"/>
    </row>
    <row r="346" spans="2:5" ht="18.75">
      <c r="B346" s="5"/>
      <c r="C346" s="1"/>
      <c r="D346" s="1"/>
      <c r="E346" s="3"/>
    </row>
    <row r="347" spans="2:5" ht="18.75">
      <c r="B347" s="5"/>
      <c r="C347" s="1"/>
      <c r="D347" s="1"/>
      <c r="E347" s="3"/>
    </row>
    <row r="348" spans="2:5" ht="18.75">
      <c r="B348" s="5"/>
      <c r="C348" s="1"/>
      <c r="D348" s="1"/>
      <c r="E348" s="3"/>
    </row>
    <row r="349" spans="2:5" ht="18.75">
      <c r="B349" s="5"/>
      <c r="C349" s="1"/>
      <c r="D349" s="1"/>
      <c r="E349" s="3"/>
    </row>
    <row r="350" spans="2:5" ht="18.75">
      <c r="B350" s="5"/>
      <c r="C350" s="1"/>
      <c r="D350" s="1"/>
      <c r="E350" s="3"/>
    </row>
    <row r="351" spans="2:5" ht="18.75">
      <c r="B351" s="5"/>
      <c r="C351" s="1"/>
      <c r="D351" s="1"/>
      <c r="E351" s="3"/>
    </row>
    <row r="352" spans="2:5" ht="18.75">
      <c r="B352" s="5"/>
      <c r="C352" s="1"/>
      <c r="D352" s="1"/>
      <c r="E352" s="3"/>
    </row>
    <row r="353" spans="2:5" ht="18.75">
      <c r="B353" s="5"/>
      <c r="C353" s="1"/>
      <c r="D353" s="1"/>
      <c r="E353" s="3"/>
    </row>
    <row r="354" spans="2:5" ht="18.75">
      <c r="B354" s="5"/>
      <c r="C354" s="1"/>
      <c r="D354" s="1"/>
      <c r="E354" s="3"/>
    </row>
    <row r="355" spans="2:5" ht="18.75">
      <c r="B355" s="5"/>
      <c r="C355" s="1"/>
      <c r="D355" s="1"/>
      <c r="E355" s="3"/>
    </row>
    <row r="356" spans="2:5" ht="18.75">
      <c r="B356" s="5"/>
      <c r="C356" s="1"/>
      <c r="D356" s="1"/>
      <c r="E356" s="3"/>
    </row>
    <row r="357" spans="2:5" ht="18.75">
      <c r="B357" s="5"/>
      <c r="C357" s="1"/>
      <c r="D357" s="1"/>
      <c r="E357" s="3"/>
    </row>
    <row r="358" spans="2:5" ht="18.75">
      <c r="B358" s="5"/>
      <c r="C358" s="1"/>
      <c r="D358" s="1"/>
      <c r="E358" s="3"/>
    </row>
    <row r="359" spans="2:5" ht="18.75">
      <c r="B359" s="5"/>
      <c r="C359" s="1"/>
      <c r="D359" s="1"/>
      <c r="E359" s="3"/>
    </row>
    <row r="360" spans="2:5" ht="18.75">
      <c r="B360" s="5"/>
      <c r="C360" s="1"/>
      <c r="D360" s="1"/>
      <c r="E360" s="3"/>
    </row>
    <row r="361" spans="2:5" ht="18.75">
      <c r="B361" s="5"/>
      <c r="C361" s="1"/>
      <c r="D361" s="1"/>
      <c r="E361" s="3"/>
    </row>
    <row r="362" spans="2:5" ht="18.75">
      <c r="B362" s="5"/>
      <c r="C362" s="1"/>
      <c r="D362" s="1"/>
      <c r="E362" s="3"/>
    </row>
    <row r="363" spans="2:5" ht="18.75">
      <c r="B363" s="5"/>
      <c r="C363" s="1"/>
      <c r="D363" s="1"/>
      <c r="E363" s="3"/>
    </row>
    <row r="364" spans="2:5" ht="18.75">
      <c r="B364" s="5"/>
      <c r="C364" s="1"/>
      <c r="D364" s="1"/>
      <c r="E364" s="3"/>
    </row>
    <row r="365" spans="2:5" ht="18.75">
      <c r="B365" s="5"/>
      <c r="C365" s="1"/>
      <c r="D365" s="1"/>
      <c r="E365" s="3"/>
    </row>
    <row r="366" spans="2:5" ht="18.75">
      <c r="B366" s="5"/>
      <c r="C366" s="1"/>
      <c r="D366" s="1"/>
      <c r="E366" s="3"/>
    </row>
    <row r="367" spans="2:5" ht="18.75">
      <c r="B367" s="5"/>
      <c r="C367" s="1"/>
      <c r="D367" s="1"/>
      <c r="E367" s="3"/>
    </row>
    <row r="368" spans="2:5" ht="18.75">
      <c r="B368" s="5"/>
      <c r="C368" s="1"/>
      <c r="D368" s="1"/>
      <c r="E368" s="3"/>
    </row>
    <row r="369" spans="2:5" ht="18.75">
      <c r="B369" s="5"/>
      <c r="C369" s="1"/>
      <c r="D369" s="1"/>
      <c r="E369" s="3"/>
    </row>
    <row r="370" spans="2:5" ht="18.75">
      <c r="B370" s="5"/>
      <c r="C370" s="1"/>
      <c r="D370" s="1"/>
      <c r="E370" s="3"/>
    </row>
    <row r="371" spans="2:5" ht="18.75">
      <c r="B371" s="5"/>
      <c r="C371" s="1"/>
      <c r="D371" s="1"/>
      <c r="E371" s="3"/>
    </row>
    <row r="372" spans="2:5" ht="18.75">
      <c r="B372" s="5"/>
      <c r="C372" s="1"/>
      <c r="D372" s="1"/>
      <c r="E372" s="3"/>
    </row>
    <row r="373" spans="2:5" ht="18.75">
      <c r="B373" s="5"/>
      <c r="C373" s="1"/>
      <c r="D373" s="1"/>
      <c r="E373" s="3"/>
    </row>
    <row r="374" spans="2:5" ht="18.75">
      <c r="B374" s="5"/>
      <c r="C374" s="1"/>
      <c r="D374" s="1"/>
      <c r="E374" s="3"/>
    </row>
    <row r="375" spans="2:5" ht="18.75">
      <c r="B375" s="5"/>
      <c r="C375" s="1"/>
      <c r="D375" s="1"/>
      <c r="E375" s="3"/>
    </row>
    <row r="376" spans="2:5" ht="18.75">
      <c r="B376" s="5"/>
      <c r="C376" s="1"/>
      <c r="D376" s="1"/>
      <c r="E376" s="3"/>
    </row>
    <row r="377" spans="2:5" ht="18.75">
      <c r="B377" s="5"/>
      <c r="C377" s="1"/>
      <c r="D377" s="1"/>
      <c r="E377" s="3"/>
    </row>
    <row r="378" spans="2:5" ht="18.75">
      <c r="B378" s="5"/>
      <c r="C378" s="1"/>
      <c r="D378" s="1"/>
      <c r="E378" s="3"/>
    </row>
    <row r="379" spans="2:5" ht="18.75">
      <c r="B379" s="5"/>
      <c r="C379" s="1"/>
      <c r="D379" s="1"/>
      <c r="E379" s="3"/>
    </row>
    <row r="380" spans="2:5" ht="18.75">
      <c r="B380" s="5"/>
      <c r="C380" s="1"/>
      <c r="D380" s="1"/>
      <c r="E380" s="3"/>
    </row>
    <row r="381" spans="2:5" ht="18.75">
      <c r="B381" s="5"/>
      <c r="C381" s="1"/>
      <c r="D381" s="1"/>
      <c r="E381" s="3"/>
    </row>
    <row r="382" spans="2:5" ht="18.75">
      <c r="B382" s="5"/>
      <c r="C382" s="1"/>
      <c r="D382" s="1"/>
      <c r="E382" s="3"/>
    </row>
    <row r="383" spans="2:5" ht="18.75">
      <c r="B383" s="5"/>
      <c r="C383" s="1"/>
      <c r="D383" s="1"/>
      <c r="E383" s="3"/>
    </row>
    <row r="384" spans="2:5" ht="18.75">
      <c r="B384" s="5"/>
      <c r="C384" s="1"/>
      <c r="D384" s="1"/>
      <c r="E384" s="3"/>
    </row>
    <row r="385" spans="2:5" ht="18.75">
      <c r="B385" s="5"/>
      <c r="C385" s="1"/>
      <c r="D385" s="1"/>
      <c r="E385" s="3"/>
    </row>
    <row r="386" spans="2:5" ht="18.75">
      <c r="B386" s="5"/>
      <c r="C386" s="1"/>
      <c r="D386" s="1"/>
      <c r="E386" s="3"/>
    </row>
    <row r="387" spans="2:5" ht="18.75">
      <c r="B387" s="5"/>
      <c r="C387" s="1"/>
      <c r="D387" s="1"/>
      <c r="E387" s="3"/>
    </row>
    <row r="388" spans="2:5" ht="18.75">
      <c r="B388" s="5"/>
      <c r="C388" s="1"/>
      <c r="D388" s="1"/>
      <c r="E388" s="3"/>
    </row>
    <row r="389" spans="2:5" ht="18.75">
      <c r="B389" s="5"/>
      <c r="C389" s="1"/>
      <c r="D389" s="1"/>
      <c r="E389" s="3"/>
    </row>
    <row r="390" spans="2:5" ht="18.75">
      <c r="B390" s="5"/>
      <c r="C390" s="1"/>
      <c r="D390" s="1"/>
      <c r="E390" s="3"/>
    </row>
    <row r="391" spans="2:5" ht="18.75">
      <c r="B391" s="5"/>
      <c r="C391" s="1"/>
      <c r="D391" s="1"/>
      <c r="E391" s="3"/>
    </row>
    <row r="392" spans="2:5" ht="18.75">
      <c r="B392" s="5"/>
      <c r="C392" s="1"/>
      <c r="D392" s="1"/>
      <c r="E392" s="3"/>
    </row>
    <row r="393" spans="2:5" ht="18.75">
      <c r="B393" s="5"/>
      <c r="C393" s="1"/>
      <c r="D393" s="1"/>
      <c r="E393" s="3"/>
    </row>
    <row r="394" spans="2:5" ht="18.75">
      <c r="B394" s="5"/>
      <c r="C394" s="1"/>
      <c r="D394" s="1"/>
      <c r="E394" s="3"/>
    </row>
    <row r="395" spans="2:5" ht="18.75">
      <c r="B395" s="5"/>
      <c r="C395" s="1"/>
      <c r="D395" s="1"/>
      <c r="E395" s="3"/>
    </row>
    <row r="396" spans="2:5" ht="18.75">
      <c r="B396" s="5"/>
      <c r="C396" s="1"/>
      <c r="D396" s="1"/>
      <c r="E396" s="3"/>
    </row>
    <row r="397" spans="2:5" ht="18.75">
      <c r="B397" s="5"/>
      <c r="C397" s="1"/>
      <c r="D397" s="1"/>
      <c r="E397" s="3"/>
    </row>
    <row r="398" spans="2:5" ht="18.75">
      <c r="B398" s="5"/>
      <c r="C398" s="1"/>
      <c r="D398" s="1"/>
      <c r="E398" s="3"/>
    </row>
    <row r="399" spans="2:5" ht="18.75">
      <c r="B399" s="5"/>
      <c r="C399" s="1"/>
      <c r="D399" s="1"/>
      <c r="E399" s="3"/>
    </row>
    <row r="400" spans="2:5" ht="18.75">
      <c r="B400" s="5"/>
      <c r="C400" s="1"/>
      <c r="D400" s="1"/>
      <c r="E400" s="3"/>
    </row>
    <row r="401" spans="2:5" ht="18.75">
      <c r="B401" s="5"/>
      <c r="C401" s="1"/>
      <c r="D401" s="1"/>
      <c r="E401" s="3"/>
    </row>
    <row r="402" spans="2:5" ht="18.75">
      <c r="B402" s="5"/>
      <c r="C402" s="1"/>
      <c r="D402" s="1"/>
      <c r="E402" s="3"/>
    </row>
    <row r="403" spans="2:5" ht="18.75">
      <c r="B403" s="5"/>
      <c r="C403" s="1"/>
      <c r="D403" s="1"/>
      <c r="E403" s="3"/>
    </row>
    <row r="404" spans="2:5" ht="18.75">
      <c r="B404" s="5"/>
      <c r="C404" s="1"/>
      <c r="D404" s="1"/>
      <c r="E404" s="3"/>
    </row>
    <row r="405" spans="2:5" ht="18.75">
      <c r="B405" s="5"/>
      <c r="C405" s="1"/>
      <c r="D405" s="1"/>
      <c r="E405" s="3"/>
    </row>
    <row r="406" spans="2:5" ht="18.75">
      <c r="B406" s="5"/>
      <c r="C406" s="1"/>
      <c r="D406" s="1"/>
      <c r="E406" s="3"/>
    </row>
    <row r="407" spans="2:5" ht="18.75">
      <c r="B407" s="5"/>
      <c r="C407" s="1"/>
      <c r="D407" s="1"/>
      <c r="E407" s="3"/>
    </row>
    <row r="408" spans="2:5" ht="18.75">
      <c r="B408" s="5"/>
      <c r="C408" s="1"/>
      <c r="D408" s="1"/>
      <c r="E408" s="3"/>
    </row>
    <row r="409" spans="2:5" ht="18.75">
      <c r="B409" s="5"/>
      <c r="C409" s="1"/>
      <c r="D409" s="1"/>
      <c r="E409" s="3"/>
    </row>
    <row r="410" spans="2:5" ht="18.75">
      <c r="B410" s="5"/>
      <c r="C410" s="1"/>
      <c r="D410" s="1"/>
      <c r="E410" s="3"/>
    </row>
    <row r="411" spans="2:5" ht="18.75">
      <c r="B411" s="5"/>
      <c r="C411" s="1"/>
      <c r="D411" s="1"/>
      <c r="E411" s="3"/>
    </row>
    <row r="412" spans="2:5" ht="18.75">
      <c r="B412" s="5"/>
      <c r="C412" s="1"/>
      <c r="D412" s="1"/>
      <c r="E412" s="3"/>
    </row>
    <row r="413" spans="2:5" ht="18.75">
      <c r="B413" s="5"/>
      <c r="C413" s="1"/>
      <c r="D413" s="1"/>
      <c r="E413" s="3"/>
    </row>
    <row r="414" spans="2:5" ht="18.75">
      <c r="B414" s="5"/>
      <c r="C414" s="1"/>
      <c r="D414" s="1"/>
      <c r="E414" s="3"/>
    </row>
    <row r="415" spans="2:5" ht="18.75">
      <c r="B415" s="5"/>
      <c r="C415" s="1"/>
      <c r="D415" s="1"/>
      <c r="E415" s="3"/>
    </row>
    <row r="416" spans="2:5" ht="18.75">
      <c r="B416" s="5"/>
      <c r="C416" s="1"/>
      <c r="D416" s="1"/>
      <c r="E416" s="3"/>
    </row>
    <row r="417" spans="2:5" ht="18.75">
      <c r="B417" s="5"/>
      <c r="C417" s="1"/>
      <c r="D417" s="1"/>
      <c r="E417" s="3"/>
    </row>
    <row r="418" spans="2:5" ht="18.75">
      <c r="B418" s="5"/>
      <c r="C418" s="1"/>
      <c r="D418" s="1"/>
      <c r="E418" s="3"/>
    </row>
    <row r="419" spans="2:5" ht="18.75">
      <c r="B419" s="5"/>
      <c r="C419" s="1"/>
      <c r="D419" s="1"/>
      <c r="E419" s="3"/>
    </row>
    <row r="420" spans="2:5" ht="18.75">
      <c r="B420" s="5"/>
      <c r="C420" s="1"/>
      <c r="D420" s="1"/>
      <c r="E420" s="3"/>
    </row>
    <row r="421" spans="2:5" ht="18.75">
      <c r="B421" s="5"/>
      <c r="C421" s="1"/>
      <c r="D421" s="1"/>
      <c r="E421" s="3"/>
    </row>
    <row r="422" spans="2:5" ht="18.75">
      <c r="B422" s="5"/>
      <c r="C422" s="1"/>
      <c r="D422" s="1"/>
      <c r="E422" s="3"/>
    </row>
    <row r="423" spans="2:5" ht="18.75">
      <c r="B423" s="5"/>
      <c r="C423" s="1"/>
      <c r="D423" s="1"/>
      <c r="E423" s="3"/>
    </row>
    <row r="424" spans="2:5" ht="18.75">
      <c r="B424" s="5"/>
      <c r="C424" s="1"/>
      <c r="D424" s="1"/>
      <c r="E424" s="3"/>
    </row>
    <row r="425" spans="2:5" ht="18.75">
      <c r="B425" s="5"/>
      <c r="C425" s="1"/>
      <c r="D425" s="1"/>
      <c r="E425" s="3"/>
    </row>
    <row r="426" spans="2:5" ht="18.75">
      <c r="B426" s="5"/>
      <c r="C426" s="1"/>
      <c r="D426" s="1"/>
      <c r="E426" s="3"/>
    </row>
    <row r="427" spans="2:5" ht="18.75">
      <c r="B427" s="5"/>
      <c r="C427" s="1"/>
      <c r="D427" s="1"/>
      <c r="E427" s="3"/>
    </row>
    <row r="428" spans="2:5" ht="18.75">
      <c r="B428" s="5"/>
      <c r="C428" s="1"/>
      <c r="D428" s="1"/>
      <c r="E428" s="3"/>
    </row>
    <row r="429" spans="2:5" ht="18.75">
      <c r="B429" s="5"/>
      <c r="C429" s="1"/>
      <c r="D429" s="1"/>
      <c r="E429" s="3"/>
    </row>
    <row r="430" spans="2:5" ht="18.75">
      <c r="B430" s="5"/>
      <c r="C430" s="1"/>
      <c r="D430" s="1"/>
      <c r="E430" s="3"/>
    </row>
    <row r="431" spans="2:5" ht="18.75">
      <c r="B431" s="5"/>
      <c r="C431" s="1"/>
      <c r="D431" s="1"/>
      <c r="E431" s="3"/>
    </row>
    <row r="432" spans="2:5" ht="18.75">
      <c r="B432" s="5"/>
      <c r="C432" s="1"/>
      <c r="D432" s="1"/>
      <c r="E432" s="3"/>
    </row>
    <row r="433" spans="2:5" ht="18.75">
      <c r="B433" s="5"/>
      <c r="C433" s="1"/>
      <c r="D433" s="1"/>
      <c r="E433" s="3"/>
    </row>
    <row r="434" spans="2:5" ht="18.75">
      <c r="B434" s="5"/>
      <c r="C434" s="1"/>
      <c r="D434" s="1"/>
      <c r="E434" s="3"/>
    </row>
    <row r="435" spans="2:5" ht="18.75">
      <c r="B435" s="5"/>
      <c r="C435" s="1"/>
      <c r="D435" s="1"/>
      <c r="E435" s="3"/>
    </row>
    <row r="436" spans="2:5" ht="18.75">
      <c r="B436" s="5"/>
      <c r="C436" s="1"/>
      <c r="D436" s="1"/>
      <c r="E436" s="3"/>
    </row>
    <row r="437" spans="2:5" ht="18.75">
      <c r="B437" s="5"/>
      <c r="C437" s="1"/>
      <c r="D437" s="1"/>
      <c r="E437" s="3"/>
    </row>
    <row r="438" spans="2:5" ht="18.75">
      <c r="B438" s="5"/>
      <c r="C438" s="1"/>
      <c r="D438" s="1"/>
      <c r="E438" s="3"/>
    </row>
    <row r="439" spans="2:5" ht="18.75">
      <c r="B439" s="5"/>
      <c r="C439" s="1"/>
      <c r="D439" s="1"/>
      <c r="E439" s="3"/>
    </row>
    <row r="440" spans="2:5" ht="18.75">
      <c r="B440" s="5"/>
      <c r="C440" s="1"/>
      <c r="D440" s="1"/>
      <c r="E440" s="2"/>
    </row>
    <row r="441" spans="2:5" ht="18.75">
      <c r="B441" s="5"/>
      <c r="C441" s="1"/>
      <c r="D441" s="1"/>
      <c r="E441" s="2"/>
    </row>
    <row r="442" spans="2:5" ht="18.75">
      <c r="B442" s="5"/>
      <c r="C442" s="1"/>
      <c r="D442" s="1"/>
      <c r="E442" s="2"/>
    </row>
    <row r="443" spans="2:5" ht="18.75">
      <c r="B443" s="5"/>
      <c r="C443" s="1"/>
      <c r="D443" s="1"/>
      <c r="E443" s="2"/>
    </row>
    <row r="444" spans="2:5" ht="18.75">
      <c r="B444" s="5"/>
      <c r="C444" s="1"/>
      <c r="D444" s="1"/>
      <c r="E444" s="2"/>
    </row>
    <row r="445" spans="2:5" ht="18.75">
      <c r="B445" s="5"/>
      <c r="C445" s="1"/>
      <c r="D445" s="1"/>
      <c r="E445" s="2"/>
    </row>
    <row r="446" spans="2:5" ht="18.75">
      <c r="B446" s="5"/>
      <c r="C446" s="1"/>
      <c r="D446" s="1"/>
      <c r="E446" s="2"/>
    </row>
    <row r="447" spans="2:5" ht="18.75">
      <c r="B447" s="5"/>
      <c r="C447" s="1"/>
      <c r="D447" s="1"/>
      <c r="E447" s="2"/>
    </row>
    <row r="448" spans="2:5" ht="18.75">
      <c r="B448" s="5"/>
      <c r="C448" s="1"/>
      <c r="D448" s="1"/>
      <c r="E448" s="2"/>
    </row>
    <row r="449" spans="2:5" ht="18.75">
      <c r="B449" s="5"/>
      <c r="C449" s="1"/>
      <c r="D449" s="1"/>
      <c r="E449" s="2"/>
    </row>
    <row r="450" spans="2:5" ht="18.75">
      <c r="B450" s="5"/>
      <c r="C450" s="1"/>
      <c r="D450" s="1"/>
      <c r="E450" s="2"/>
    </row>
    <row r="451" spans="2:5" ht="18.75">
      <c r="B451" s="5"/>
      <c r="C451" s="1"/>
      <c r="D451" s="1"/>
      <c r="E451" s="2"/>
    </row>
    <row r="452" spans="2:5" ht="18.75">
      <c r="B452" s="5"/>
      <c r="C452" s="1"/>
      <c r="D452" s="1"/>
      <c r="E452" s="2"/>
    </row>
    <row r="453" spans="2:5" ht="18.75">
      <c r="B453" s="5"/>
      <c r="C453" s="1"/>
      <c r="D453" s="1"/>
      <c r="E453" s="2"/>
    </row>
    <row r="454" spans="2:5" ht="18.75">
      <c r="B454" s="5"/>
      <c r="C454" s="1"/>
      <c r="D454" s="1"/>
      <c r="E454" s="2"/>
    </row>
    <row r="455" spans="2:5" ht="18.75">
      <c r="B455" s="5"/>
      <c r="C455" s="1"/>
      <c r="D455" s="1"/>
      <c r="E455" s="2"/>
    </row>
    <row r="456" spans="2:5" ht="18.75">
      <c r="B456" s="5"/>
      <c r="C456" s="1"/>
      <c r="D456" s="1"/>
      <c r="E456" s="2"/>
    </row>
    <row r="457" spans="2:5" ht="18.75">
      <c r="B457" s="5"/>
      <c r="C457" s="1"/>
      <c r="D457" s="1"/>
      <c r="E457" s="2"/>
    </row>
    <row r="458" spans="2:5" ht="18.75">
      <c r="B458" s="5"/>
      <c r="C458" s="1"/>
      <c r="D458" s="1"/>
      <c r="E458" s="2"/>
    </row>
    <row r="459" spans="2:5" ht="18.75">
      <c r="B459" s="5"/>
      <c r="C459" s="1"/>
      <c r="D459" s="1"/>
      <c r="E459" s="2"/>
    </row>
    <row r="460" spans="2:5" ht="18.75">
      <c r="B460" s="5"/>
      <c r="C460" s="1"/>
      <c r="D460" s="1"/>
      <c r="E460" s="2"/>
    </row>
    <row r="461" spans="2:5" ht="18.75">
      <c r="B461" s="5"/>
      <c r="C461" s="1"/>
      <c r="D461" s="1"/>
      <c r="E461" s="2"/>
    </row>
    <row r="462" spans="2:5" ht="18.75">
      <c r="B462" s="5"/>
      <c r="C462" s="1"/>
      <c r="D462" s="1"/>
      <c r="E462" s="2"/>
    </row>
    <row r="463" spans="2:5" ht="18.75">
      <c r="B463" s="5"/>
      <c r="C463" s="1"/>
      <c r="D463" s="1"/>
      <c r="E463" s="2"/>
    </row>
    <row r="464" spans="2:5" ht="18.75">
      <c r="B464" s="5"/>
      <c r="C464" s="1"/>
      <c r="D464" s="1"/>
      <c r="E464" s="2"/>
    </row>
    <row r="465" spans="2:5" ht="18.75">
      <c r="B465" s="5"/>
      <c r="C465" s="1"/>
      <c r="D465" s="1"/>
      <c r="E465" s="2"/>
    </row>
    <row r="466" spans="2:5" ht="18.75">
      <c r="B466" s="5"/>
      <c r="C466" s="1"/>
      <c r="D466" s="1"/>
      <c r="E466" s="2"/>
    </row>
    <row r="467" spans="2:5" ht="18.75">
      <c r="B467" s="5"/>
      <c r="C467" s="1"/>
      <c r="D467" s="1"/>
      <c r="E467" s="2"/>
    </row>
    <row r="468" spans="2:5" ht="18.75">
      <c r="B468" s="5"/>
      <c r="C468" s="1"/>
      <c r="D468" s="1"/>
      <c r="E468" s="2"/>
    </row>
    <row r="469" spans="2:5" ht="18.75">
      <c r="B469" s="5"/>
      <c r="C469" s="1"/>
      <c r="D469" s="1"/>
      <c r="E469" s="2"/>
    </row>
    <row r="470" spans="2:5" ht="18.75">
      <c r="B470" s="5"/>
      <c r="C470" s="1"/>
      <c r="D470" s="1"/>
      <c r="E470" s="2"/>
    </row>
    <row r="471" spans="2:5" ht="18.75">
      <c r="B471" s="5"/>
      <c r="C471" s="1"/>
      <c r="D471" s="1"/>
      <c r="E471" s="2"/>
    </row>
    <row r="472" spans="2:5" ht="18.75">
      <c r="B472" s="5"/>
      <c r="C472" s="1"/>
      <c r="D472" s="1"/>
      <c r="E472" s="2"/>
    </row>
    <row r="473" spans="2:5" ht="18.75">
      <c r="B473" s="5"/>
      <c r="C473" s="1"/>
      <c r="D473" s="1"/>
      <c r="E473" s="2"/>
    </row>
    <row r="474" spans="2:5" ht="18.75">
      <c r="B474" s="5"/>
      <c r="C474" s="1"/>
      <c r="D474" s="1"/>
      <c r="E474" s="2"/>
    </row>
    <row r="475" spans="2:5" ht="18.75">
      <c r="B475" s="5"/>
      <c r="C475" s="1"/>
      <c r="D475" s="1"/>
      <c r="E475" s="2"/>
    </row>
    <row r="476" spans="2:5" ht="18.75">
      <c r="B476" s="5"/>
      <c r="C476" s="1"/>
      <c r="D476" s="1"/>
      <c r="E476" s="2"/>
    </row>
    <row r="477" spans="2:5" ht="18.75">
      <c r="B477" s="5"/>
      <c r="C477" s="1"/>
      <c r="D477" s="1"/>
      <c r="E477" s="2"/>
    </row>
    <row r="478" spans="2:5" ht="18.75">
      <c r="B478" s="5"/>
      <c r="C478" s="1"/>
      <c r="D478" s="1"/>
      <c r="E478" s="2"/>
    </row>
    <row r="479" spans="2:5" ht="18.75">
      <c r="B479" s="5"/>
      <c r="C479" s="1"/>
      <c r="D479" s="1"/>
      <c r="E479" s="2"/>
    </row>
    <row r="480" spans="2:5" ht="18.75">
      <c r="B480" s="5"/>
      <c r="C480" s="1"/>
      <c r="D480" s="1"/>
      <c r="E480" s="2"/>
    </row>
    <row r="481" spans="2:5" ht="18.75">
      <c r="B481" s="5"/>
      <c r="C481" s="1"/>
      <c r="D481" s="1"/>
      <c r="E481" s="2"/>
    </row>
    <row r="482" spans="2:5" ht="18.75">
      <c r="B482" s="5"/>
      <c r="C482" s="1"/>
      <c r="D482" s="1"/>
      <c r="E482" s="2"/>
    </row>
    <row r="483" spans="2:5" ht="18.75">
      <c r="B483" s="5"/>
      <c r="C483" s="1"/>
      <c r="D483" s="1"/>
      <c r="E483" s="2"/>
    </row>
    <row r="484" spans="2:5" ht="18.75">
      <c r="B484" s="5"/>
      <c r="C484" s="1"/>
      <c r="D484" s="1"/>
      <c r="E484" s="2"/>
    </row>
    <row r="485" spans="2:5" ht="18.75">
      <c r="B485" s="5"/>
      <c r="C485" s="1"/>
      <c r="D485" s="1"/>
      <c r="E485" s="2"/>
    </row>
    <row r="486" spans="2:5" ht="18.75">
      <c r="B486" s="5"/>
      <c r="C486" s="1"/>
      <c r="D486" s="1"/>
      <c r="E486" s="2"/>
    </row>
    <row r="487" spans="2:5" ht="18.75">
      <c r="B487" s="5"/>
      <c r="C487" s="1"/>
      <c r="D487" s="1"/>
      <c r="E487" s="2"/>
    </row>
    <row r="488" spans="2:5" ht="18.75">
      <c r="B488" s="5"/>
      <c r="C488" s="1"/>
      <c r="D488" s="1"/>
      <c r="E488" s="2"/>
    </row>
    <row r="489" spans="2:5" ht="18.75">
      <c r="B489" s="5"/>
      <c r="C489" s="1"/>
      <c r="D489" s="1"/>
      <c r="E489" s="2"/>
    </row>
    <row r="490" spans="2:5" ht="18.75">
      <c r="B490" s="5"/>
      <c r="C490" s="1"/>
      <c r="D490" s="1"/>
      <c r="E490" s="2"/>
    </row>
    <row r="491" spans="2:5" ht="18.75">
      <c r="B491" s="5"/>
      <c r="C491" s="1"/>
      <c r="D491" s="1"/>
      <c r="E491" s="2"/>
    </row>
    <row r="492" spans="2:5" ht="18.75">
      <c r="B492" s="5"/>
      <c r="C492" s="1"/>
      <c r="D492" s="1"/>
      <c r="E492" s="2"/>
    </row>
    <row r="493" spans="2:5" ht="18.75">
      <c r="B493" s="5"/>
      <c r="C493" s="1"/>
      <c r="D493" s="1"/>
      <c r="E493" s="2"/>
    </row>
    <row r="494" spans="2:5" ht="18.75">
      <c r="B494" s="5"/>
      <c r="C494" s="1"/>
      <c r="D494" s="1"/>
      <c r="E494" s="2"/>
    </row>
    <row r="495" spans="2:5" ht="18.75">
      <c r="B495" s="5"/>
      <c r="C495" s="1"/>
      <c r="D495" s="1"/>
      <c r="E495" s="2"/>
    </row>
    <row r="496" spans="2:5" ht="18.75">
      <c r="B496" s="5"/>
      <c r="C496" s="1"/>
      <c r="D496" s="1"/>
      <c r="E496" s="2"/>
    </row>
    <row r="497" spans="2:5" ht="18.75">
      <c r="B497" s="5"/>
      <c r="C497" s="1"/>
      <c r="D497" s="1"/>
      <c r="E497" s="2"/>
    </row>
    <row r="498" spans="2:5" ht="18.75">
      <c r="B498" s="5"/>
      <c r="C498" s="1"/>
      <c r="D498" s="1"/>
      <c r="E498" s="2"/>
    </row>
    <row r="499" spans="2:5" ht="18.75">
      <c r="B499" s="5"/>
      <c r="C499" s="1"/>
      <c r="D499" s="1"/>
      <c r="E499" s="2"/>
    </row>
    <row r="500" spans="2:5" ht="18.75">
      <c r="B500" s="5"/>
      <c r="C500" s="1"/>
      <c r="D500" s="1"/>
      <c r="E500" s="2"/>
    </row>
    <row r="501" spans="2:5" ht="18.75">
      <c r="B501" s="5"/>
      <c r="C501" s="1"/>
      <c r="D501" s="1"/>
      <c r="E501" s="2"/>
    </row>
    <row r="502" spans="2:5" ht="18.75">
      <c r="B502" s="5"/>
      <c r="C502" s="1"/>
      <c r="D502" s="1"/>
      <c r="E502" s="2"/>
    </row>
    <row r="503" spans="2:5" ht="18.75">
      <c r="B503" s="5"/>
      <c r="C503" s="1"/>
      <c r="D503" s="1"/>
      <c r="E503" s="2"/>
    </row>
    <row r="504" spans="2:5" ht="18.75">
      <c r="B504" s="5"/>
      <c r="C504" s="1"/>
      <c r="D504" s="1"/>
      <c r="E504" s="2"/>
    </row>
    <row r="505" spans="2:5" ht="18.75">
      <c r="B505" s="5"/>
      <c r="C505" s="1"/>
      <c r="D505" s="1"/>
      <c r="E505" s="2"/>
    </row>
    <row r="506" spans="2:5" ht="18.75">
      <c r="B506" s="5"/>
      <c r="C506" s="1"/>
      <c r="D506" s="1"/>
      <c r="E506" s="2"/>
    </row>
    <row r="507" spans="2:5" ht="18.75">
      <c r="B507" s="5"/>
      <c r="C507" s="1"/>
      <c r="D507" s="1"/>
      <c r="E507" s="2"/>
    </row>
    <row r="508" spans="2:5" ht="18.75">
      <c r="B508" s="5"/>
      <c r="C508" s="1"/>
      <c r="D508" s="1"/>
      <c r="E508" s="2"/>
    </row>
    <row r="509" spans="2:5" ht="18.75">
      <c r="B509" s="5"/>
      <c r="C509" s="1"/>
      <c r="D509" s="1"/>
      <c r="E509" s="2"/>
    </row>
    <row r="510" spans="2:5" ht="18.75">
      <c r="B510" s="5"/>
      <c r="C510" s="1"/>
      <c r="D510" s="1"/>
      <c r="E510" s="2"/>
    </row>
    <row r="511" spans="2:5" ht="18.75">
      <c r="B511" s="5"/>
      <c r="C511" s="1"/>
      <c r="D511" s="1"/>
      <c r="E511" s="2"/>
    </row>
    <row r="512" spans="2:5" ht="18.75">
      <c r="B512" s="5"/>
      <c r="C512" s="1"/>
      <c r="D512" s="1"/>
      <c r="E512" s="2"/>
    </row>
    <row r="513" spans="2:5" ht="18.75">
      <c r="B513" s="5"/>
      <c r="C513" s="1"/>
      <c r="D513" s="1"/>
      <c r="E513" s="2"/>
    </row>
    <row r="514" spans="2:5" ht="18.75">
      <c r="B514" s="5"/>
      <c r="C514" s="1"/>
      <c r="D514" s="1"/>
      <c r="E514" s="2"/>
    </row>
    <row r="515" spans="2:5" ht="18.75">
      <c r="B515" s="5"/>
      <c r="C515" s="1"/>
      <c r="D515" s="1"/>
      <c r="E515" s="2"/>
    </row>
    <row r="516" spans="2:5" ht="18.75">
      <c r="B516" s="5"/>
      <c r="C516" s="1"/>
      <c r="D516" s="1"/>
      <c r="E516" s="2"/>
    </row>
    <row r="517" spans="2:5" ht="18.75">
      <c r="B517" s="5"/>
      <c r="C517" s="1"/>
      <c r="D517" s="1"/>
      <c r="E517" s="2"/>
    </row>
    <row r="518" spans="2:5" ht="18.75">
      <c r="B518" s="5"/>
      <c r="C518" s="1"/>
      <c r="D518" s="1"/>
      <c r="E518" s="2"/>
    </row>
    <row r="519" spans="2:5" ht="18.75">
      <c r="B519" s="5"/>
      <c r="C519" s="1"/>
      <c r="D519" s="1"/>
      <c r="E519" s="2"/>
    </row>
    <row r="520" spans="2:5" ht="18.75">
      <c r="B520" s="5"/>
      <c r="C520" s="1"/>
      <c r="D520" s="1"/>
      <c r="E520" s="2"/>
    </row>
    <row r="521" spans="2:5" ht="18.75">
      <c r="B521" s="5"/>
      <c r="C521" s="1"/>
      <c r="D521" s="1"/>
      <c r="E521" s="2"/>
    </row>
    <row r="522" spans="2:5" ht="18.75">
      <c r="B522" s="5"/>
      <c r="C522" s="1"/>
      <c r="D522" s="1"/>
      <c r="E522" s="2"/>
    </row>
    <row r="523" spans="2:5" ht="18.75">
      <c r="B523" s="5"/>
      <c r="C523" s="1"/>
      <c r="D523" s="1"/>
      <c r="E523" s="2"/>
    </row>
    <row r="524" spans="2:5" ht="18.75">
      <c r="B524" s="5"/>
      <c r="C524" s="1"/>
      <c r="D524" s="1"/>
      <c r="E524" s="2"/>
    </row>
    <row r="525" spans="2:5" ht="18.75">
      <c r="B525" s="5"/>
      <c r="C525" s="1"/>
      <c r="D525" s="1"/>
      <c r="E525" s="2"/>
    </row>
    <row r="526" spans="2:5" ht="18.75">
      <c r="B526" s="5"/>
      <c r="C526" s="1"/>
      <c r="D526" s="1"/>
      <c r="E526" s="2"/>
    </row>
    <row r="527" spans="2:5" ht="18.75">
      <c r="B527" s="5"/>
      <c r="C527" s="1"/>
      <c r="D527" s="1"/>
      <c r="E527" s="2"/>
    </row>
    <row r="528" spans="2:5" ht="18.75">
      <c r="B528" s="5"/>
      <c r="C528" s="1"/>
      <c r="D528" s="1"/>
      <c r="E528" s="2"/>
    </row>
    <row r="529" spans="2:5" ht="18.75">
      <c r="B529" s="5"/>
      <c r="C529" s="1"/>
      <c r="D529" s="1"/>
      <c r="E529" s="2"/>
    </row>
    <row r="530" spans="2:5" ht="18.75">
      <c r="B530" s="5"/>
      <c r="C530" s="1"/>
      <c r="D530" s="1"/>
      <c r="E530" s="2"/>
    </row>
    <row r="531" spans="2:5" ht="18.75">
      <c r="B531" s="5"/>
      <c r="C531" s="1"/>
      <c r="D531" s="1"/>
      <c r="E531" s="2"/>
    </row>
    <row r="532" spans="2:5" ht="18.75">
      <c r="B532" s="5"/>
      <c r="C532" s="1"/>
      <c r="D532" s="1"/>
      <c r="E532" s="2"/>
    </row>
    <row r="533" spans="2:5" ht="18.75">
      <c r="B533" s="5"/>
      <c r="C533" s="1"/>
      <c r="D533" s="1"/>
      <c r="E533" s="2"/>
    </row>
    <row r="534" spans="2:5" ht="18.75">
      <c r="B534" s="5"/>
      <c r="C534" s="1"/>
      <c r="D534" s="1"/>
      <c r="E534" s="2"/>
    </row>
    <row r="535" spans="2:5" ht="18.75">
      <c r="B535" s="5"/>
      <c r="C535" s="1"/>
      <c r="D535" s="1"/>
      <c r="E535" s="2"/>
    </row>
    <row r="536" spans="2:5" ht="18.75">
      <c r="B536" s="5"/>
      <c r="C536" s="1"/>
      <c r="D536" s="1"/>
      <c r="E536" s="2"/>
    </row>
    <row r="537" spans="2:5" ht="18.75">
      <c r="B537" s="5"/>
      <c r="C537" s="1"/>
      <c r="D537" s="1"/>
      <c r="E537" s="2"/>
    </row>
    <row r="538" spans="2:5" ht="18.75">
      <c r="B538" s="5"/>
      <c r="C538" s="1"/>
      <c r="D538" s="1"/>
      <c r="E538" s="2"/>
    </row>
    <row r="539" spans="2:5" ht="18.75">
      <c r="B539" s="5"/>
      <c r="C539" s="1"/>
      <c r="D539" s="1"/>
      <c r="E539" s="2"/>
    </row>
    <row r="540" spans="2:5" ht="18.75">
      <c r="B540" s="5"/>
      <c r="C540" s="1"/>
      <c r="D540" s="1"/>
      <c r="E540" s="2"/>
    </row>
    <row r="541" spans="2:5" ht="18.75">
      <c r="B541" s="5"/>
      <c r="C541" s="1"/>
      <c r="D541" s="1"/>
      <c r="E541" s="2"/>
    </row>
    <row r="542" spans="2:5" ht="18.75">
      <c r="B542" s="5"/>
      <c r="C542" s="1"/>
      <c r="D542" s="1"/>
      <c r="E542" s="2"/>
    </row>
    <row r="543" spans="2:5" ht="18.75">
      <c r="B543" s="5"/>
      <c r="C543" s="1"/>
      <c r="D543" s="1"/>
      <c r="E543" s="2"/>
    </row>
    <row r="544" spans="2:5" ht="18.75">
      <c r="B544" s="5"/>
      <c r="C544" s="1"/>
      <c r="D544" s="1"/>
      <c r="E544" s="2"/>
    </row>
    <row r="545" spans="2:5" ht="18.75">
      <c r="B545" s="5"/>
      <c r="C545" s="1"/>
      <c r="D545" s="1"/>
      <c r="E545" s="2"/>
    </row>
    <row r="546" spans="2:5" ht="18.75">
      <c r="B546" s="5"/>
      <c r="C546" s="1"/>
      <c r="D546" s="1"/>
      <c r="E546" s="2"/>
    </row>
    <row r="547" spans="2:5" ht="18.75">
      <c r="B547" s="5"/>
      <c r="C547" s="1"/>
      <c r="D547" s="1"/>
      <c r="E547" s="2"/>
    </row>
    <row r="548" spans="2:5" ht="18.75">
      <c r="B548" s="5"/>
      <c r="C548" s="1"/>
      <c r="D548" s="1"/>
      <c r="E548" s="2"/>
    </row>
    <row r="549" spans="2:5" ht="18.75">
      <c r="B549" s="5"/>
      <c r="C549" s="1"/>
      <c r="D549" s="1"/>
      <c r="E549" s="2"/>
    </row>
    <row r="550" spans="2:5" ht="18.75">
      <c r="B550" s="5"/>
      <c r="C550" s="1"/>
      <c r="D550" s="1"/>
      <c r="E550" s="2"/>
    </row>
    <row r="551" spans="2:5" ht="18.75">
      <c r="B551" s="5"/>
      <c r="C551" s="1"/>
      <c r="D551" s="1"/>
      <c r="E551" s="2"/>
    </row>
    <row r="552" spans="2:5" ht="18.75">
      <c r="B552" s="5"/>
      <c r="C552" s="1"/>
      <c r="D552" s="1"/>
      <c r="E552" s="2"/>
    </row>
    <row r="553" spans="2:5" ht="18.75">
      <c r="B553" s="5"/>
      <c r="C553" s="1"/>
      <c r="D553" s="1"/>
      <c r="E553" s="2"/>
    </row>
    <row r="554" spans="2:5" ht="18.75">
      <c r="B554" s="5"/>
      <c r="C554" s="1"/>
      <c r="D554" s="1"/>
      <c r="E554" s="2"/>
    </row>
    <row r="555" spans="2:5" ht="18.75">
      <c r="B555" s="5"/>
      <c r="C555" s="1"/>
      <c r="D555" s="1"/>
      <c r="E555" s="2"/>
    </row>
    <row r="556" spans="2:5" ht="18.75">
      <c r="B556" s="5"/>
      <c r="C556" s="1"/>
      <c r="D556" s="1"/>
      <c r="E556" s="2"/>
    </row>
    <row r="557" spans="2:5" ht="18.75">
      <c r="B557" s="5"/>
      <c r="C557" s="1"/>
      <c r="D557" s="1"/>
      <c r="E557" s="2"/>
    </row>
    <row r="558" spans="2:5" ht="18.75">
      <c r="B558" s="5"/>
      <c r="C558" s="1"/>
      <c r="D558" s="1"/>
      <c r="E558" s="2"/>
    </row>
    <row r="559" spans="2:5" ht="18.75">
      <c r="B559" s="5"/>
      <c r="C559" s="1"/>
      <c r="D559" s="1"/>
      <c r="E559" s="2"/>
    </row>
    <row r="560" spans="2:5" ht="18.75">
      <c r="B560" s="5"/>
      <c r="C560" s="1"/>
      <c r="D560" s="1"/>
      <c r="E560" s="2"/>
    </row>
    <row r="561" spans="2:5" ht="18.75">
      <c r="B561" s="5"/>
      <c r="C561" s="1"/>
      <c r="D561" s="1"/>
      <c r="E561" s="2"/>
    </row>
    <row r="562" spans="2:5" ht="18.75">
      <c r="B562" s="5"/>
      <c r="C562" s="1"/>
      <c r="D562" s="1"/>
      <c r="E562" s="2"/>
    </row>
    <row r="563" spans="2:5" ht="18.75">
      <c r="B563" s="5"/>
      <c r="C563" s="1"/>
      <c r="D563" s="1"/>
      <c r="E563" s="2"/>
    </row>
    <row r="564" spans="2:5" ht="18.75">
      <c r="B564" s="5"/>
      <c r="C564" s="1"/>
      <c r="D564" s="1"/>
      <c r="E564" s="2"/>
    </row>
    <row r="565" spans="2:5" ht="18.75">
      <c r="B565" s="5"/>
      <c r="C565" s="1"/>
      <c r="D565" s="1"/>
      <c r="E565" s="2"/>
    </row>
    <row r="566" spans="2:5" ht="18.75">
      <c r="B566" s="5"/>
      <c r="C566" s="1"/>
      <c r="D566" s="1"/>
      <c r="E566" s="2"/>
    </row>
    <row r="567" spans="2:5" ht="18.75">
      <c r="B567" s="5"/>
      <c r="C567" s="1"/>
      <c r="D567" s="1"/>
      <c r="E567" s="2"/>
    </row>
    <row r="568" spans="2:5" ht="18.75">
      <c r="B568" s="5"/>
      <c r="C568" s="1"/>
      <c r="D568" s="1"/>
      <c r="E568" s="2"/>
    </row>
    <row r="569" spans="2:5" ht="18.75">
      <c r="B569" s="5"/>
      <c r="C569" s="1"/>
      <c r="D569" s="1"/>
      <c r="E569" s="2"/>
    </row>
    <row r="570" spans="2:5" ht="18.75">
      <c r="B570" s="5"/>
      <c r="C570" s="1"/>
      <c r="D570" s="1"/>
      <c r="E570" s="2"/>
    </row>
    <row r="571" spans="2:5" ht="18.75">
      <c r="B571" s="5"/>
      <c r="C571" s="1"/>
      <c r="D571" s="1"/>
      <c r="E571" s="2"/>
    </row>
    <row r="572" spans="2:5" ht="18.75">
      <c r="B572" s="5"/>
      <c r="C572" s="1"/>
      <c r="D572" s="1"/>
      <c r="E572" s="2"/>
    </row>
    <row r="573" spans="2:5" ht="18.75">
      <c r="B573" s="5"/>
      <c r="C573" s="1"/>
      <c r="D573" s="1"/>
      <c r="E573" s="2"/>
    </row>
    <row r="574" spans="2:5" ht="18.75">
      <c r="B574" s="5"/>
      <c r="C574" s="1"/>
      <c r="D574" s="1"/>
      <c r="E574" s="2"/>
    </row>
    <row r="575" spans="2:5" ht="18.75">
      <c r="B575" s="5"/>
      <c r="C575" s="1"/>
      <c r="D575" s="1"/>
      <c r="E575" s="2"/>
    </row>
    <row r="576" spans="2:5" ht="18.75">
      <c r="B576" s="5"/>
      <c r="C576" s="1"/>
      <c r="D576" s="1"/>
      <c r="E576" s="2"/>
    </row>
    <row r="577" spans="2:5" ht="18.75">
      <c r="B577" s="5"/>
      <c r="C577" s="1"/>
      <c r="D577" s="1"/>
      <c r="E577" s="2"/>
    </row>
    <row r="578" spans="2:5" ht="18.75">
      <c r="B578" s="5"/>
      <c r="C578" s="1"/>
      <c r="D578" s="1"/>
      <c r="E578" s="2"/>
    </row>
    <row r="579" spans="2:5" ht="18.75">
      <c r="B579" s="5"/>
      <c r="C579" s="1"/>
      <c r="D579" s="1"/>
      <c r="E579" s="2"/>
    </row>
    <row r="580" spans="2:5" ht="18.75">
      <c r="B580" s="5"/>
      <c r="C580" s="1"/>
      <c r="D580" s="1"/>
      <c r="E580" s="2"/>
    </row>
    <row r="581" spans="2:5" ht="18.75">
      <c r="B581" s="5"/>
      <c r="C581" s="1"/>
      <c r="D581" s="1"/>
      <c r="E581" s="2"/>
    </row>
    <row r="582" spans="2:5" ht="18.75">
      <c r="B582" s="5"/>
      <c r="C582" s="1"/>
      <c r="D582" s="1"/>
      <c r="E582" s="2"/>
    </row>
    <row r="583" spans="2:5" ht="18.75">
      <c r="B583" s="5"/>
      <c r="C583" s="1"/>
      <c r="D583" s="1"/>
      <c r="E583" s="2"/>
    </row>
    <row r="584" spans="2:5" ht="18">
      <c r="C584" s="4"/>
      <c r="D584" s="4"/>
      <c r="E584" s="2"/>
    </row>
    <row r="585" spans="2:5" ht="18">
      <c r="C585" s="4"/>
      <c r="D585" s="4"/>
      <c r="E585" s="2"/>
    </row>
    <row r="586" spans="2:5" ht="18">
      <c r="C586" s="4"/>
      <c r="D586" s="4"/>
      <c r="E586" s="2"/>
    </row>
    <row r="587" spans="2:5" ht="18">
      <c r="C587" s="4"/>
      <c r="D587" s="4"/>
      <c r="E587" s="2"/>
    </row>
    <row r="588" spans="2:5" ht="18">
      <c r="C588" s="4"/>
      <c r="D588" s="4"/>
      <c r="E588" s="2"/>
    </row>
    <row r="589" spans="2:5" ht="18">
      <c r="C589" s="4"/>
      <c r="D589" s="4"/>
      <c r="E589" s="2"/>
    </row>
    <row r="590" spans="2:5" ht="18">
      <c r="C590" s="4"/>
      <c r="D590" s="4"/>
      <c r="E590" s="2"/>
    </row>
    <row r="591" spans="2:5" ht="18">
      <c r="C591" s="4"/>
      <c r="D591" s="4"/>
      <c r="E591" s="2"/>
    </row>
    <row r="592" spans="2:5" ht="18">
      <c r="C592" s="4"/>
      <c r="D592" s="4"/>
      <c r="E592" s="2"/>
    </row>
    <row r="593" spans="3:5" ht="18">
      <c r="C593" s="4"/>
      <c r="D593" s="4"/>
      <c r="E593" s="2"/>
    </row>
    <row r="594" spans="3:5" ht="18">
      <c r="C594" s="4"/>
      <c r="D594" s="4"/>
      <c r="E594" s="2"/>
    </row>
    <row r="595" spans="3:5" ht="18">
      <c r="C595" s="4"/>
      <c r="D595" s="4"/>
      <c r="E595" s="2"/>
    </row>
    <row r="596" spans="3:5" ht="18">
      <c r="C596" s="4"/>
      <c r="D596" s="4"/>
      <c r="E596" s="2"/>
    </row>
    <row r="597" spans="3:5" ht="18">
      <c r="C597" s="4"/>
      <c r="D597" s="4"/>
      <c r="E597" s="2"/>
    </row>
    <row r="598" spans="3:5" ht="18">
      <c r="C598" s="4"/>
      <c r="D598" s="4"/>
      <c r="E598" s="2"/>
    </row>
    <row r="599" spans="3:5" ht="18">
      <c r="C599" s="4"/>
      <c r="D599" s="4"/>
      <c r="E599" s="2"/>
    </row>
    <row r="600" spans="3:5" ht="18">
      <c r="C600" s="4"/>
      <c r="D600" s="4"/>
      <c r="E600" s="2"/>
    </row>
    <row r="601" spans="3:5" ht="18">
      <c r="C601" s="4"/>
      <c r="D601" s="4"/>
      <c r="E601" s="2"/>
    </row>
    <row r="602" spans="3:5" ht="18">
      <c r="C602" s="4"/>
      <c r="D602" s="4"/>
      <c r="E602" s="2"/>
    </row>
    <row r="603" spans="3:5" ht="18">
      <c r="C603" s="4"/>
      <c r="D603" s="4"/>
      <c r="E603" s="2"/>
    </row>
    <row r="604" spans="3:5" ht="18">
      <c r="C604" s="4"/>
      <c r="D604" s="4"/>
      <c r="E604" s="2"/>
    </row>
    <row r="605" spans="3:5" ht="18">
      <c r="C605" s="4"/>
      <c r="D605" s="4"/>
      <c r="E605" s="2"/>
    </row>
    <row r="606" spans="3:5" ht="18">
      <c r="C606" s="4"/>
      <c r="D606" s="4"/>
      <c r="E606" s="2"/>
    </row>
    <row r="607" spans="3:5" ht="18">
      <c r="C607" s="4"/>
      <c r="D607" s="4"/>
      <c r="E607" s="2"/>
    </row>
    <row r="608" spans="3:5" ht="18">
      <c r="C608" s="4"/>
      <c r="D608" s="4"/>
      <c r="E608" s="2"/>
    </row>
    <row r="609" spans="3:5" ht="18">
      <c r="C609" s="4"/>
      <c r="D609" s="4"/>
      <c r="E609" s="2"/>
    </row>
    <row r="610" spans="3:5" ht="18">
      <c r="C610" s="4"/>
      <c r="D610" s="4"/>
      <c r="E610" s="2"/>
    </row>
    <row r="611" spans="3:5" ht="18">
      <c r="C611" s="4"/>
      <c r="D611" s="4"/>
      <c r="E611" s="2"/>
    </row>
    <row r="612" spans="3:5" ht="18">
      <c r="C612" s="4"/>
      <c r="D612" s="4"/>
      <c r="E612" s="2"/>
    </row>
    <row r="613" spans="3:5" ht="18">
      <c r="C613" s="4"/>
      <c r="D613" s="4"/>
      <c r="E613" s="2"/>
    </row>
    <row r="614" spans="3:5" ht="18">
      <c r="C614" s="4"/>
      <c r="D614" s="4"/>
      <c r="E614" s="2"/>
    </row>
    <row r="615" spans="3:5" ht="18">
      <c r="C615" s="4"/>
      <c r="D615" s="4"/>
      <c r="E615" s="2"/>
    </row>
    <row r="616" spans="3:5" ht="18">
      <c r="C616" s="4"/>
      <c r="D616" s="4"/>
      <c r="E616" s="2"/>
    </row>
    <row r="617" spans="3:5" ht="18">
      <c r="C617" s="4"/>
      <c r="D617" s="4"/>
      <c r="E617" s="2"/>
    </row>
    <row r="618" spans="3:5" ht="18">
      <c r="C618" s="4"/>
      <c r="D618" s="4"/>
      <c r="E618" s="2"/>
    </row>
    <row r="619" spans="3:5" ht="18">
      <c r="C619" s="4"/>
      <c r="D619" s="4"/>
      <c r="E619" s="2"/>
    </row>
    <row r="620" spans="3:5" ht="18">
      <c r="C620" s="4"/>
      <c r="D620" s="4"/>
      <c r="E620" s="2"/>
    </row>
    <row r="621" spans="3:5" ht="18">
      <c r="C621" s="4"/>
      <c r="D621" s="4"/>
      <c r="E621" s="2"/>
    </row>
    <row r="622" spans="3:5" ht="18">
      <c r="C622" s="4"/>
      <c r="D622" s="4"/>
      <c r="E622" s="2"/>
    </row>
    <row r="623" spans="3:5" ht="18">
      <c r="C623" s="4"/>
      <c r="D623" s="4"/>
      <c r="E623" s="2"/>
    </row>
    <row r="624" spans="3:5" ht="18">
      <c r="C624" s="4"/>
      <c r="D624" s="4"/>
      <c r="E624" s="2"/>
    </row>
    <row r="625" spans="3:5" ht="18">
      <c r="C625" s="4"/>
      <c r="D625" s="4"/>
      <c r="E625" s="2"/>
    </row>
    <row r="626" spans="3:5" ht="18">
      <c r="C626" s="4"/>
      <c r="D626" s="4"/>
      <c r="E626" s="2"/>
    </row>
    <row r="627" spans="3:5" ht="18">
      <c r="C627" s="4"/>
      <c r="D627" s="4"/>
      <c r="E627" s="2"/>
    </row>
    <row r="628" spans="3:5" ht="18">
      <c r="C628" s="4"/>
      <c r="D628" s="4"/>
      <c r="E628" s="2"/>
    </row>
    <row r="629" spans="3:5" ht="18">
      <c r="C629" s="4"/>
      <c r="D629" s="4"/>
      <c r="E629" s="2"/>
    </row>
    <row r="630" spans="3:5" ht="18">
      <c r="C630" s="4"/>
      <c r="D630" s="4"/>
      <c r="E630" s="2"/>
    </row>
    <row r="631" spans="3:5" ht="18">
      <c r="C631" s="4"/>
      <c r="D631" s="4"/>
      <c r="E631" s="2"/>
    </row>
    <row r="632" spans="3:5" ht="18">
      <c r="C632" s="4"/>
      <c r="D632" s="4"/>
      <c r="E632" s="2"/>
    </row>
    <row r="633" spans="3:5" ht="18">
      <c r="C633" s="4"/>
      <c r="D633" s="4"/>
      <c r="E633" s="2"/>
    </row>
    <row r="634" spans="3:5" ht="18">
      <c r="C634" s="4"/>
      <c r="D634" s="4"/>
      <c r="E634" s="2"/>
    </row>
    <row r="635" spans="3:5" ht="18">
      <c r="C635" s="4"/>
      <c r="D635" s="4"/>
      <c r="E635" s="2"/>
    </row>
    <row r="636" spans="3:5" ht="18">
      <c r="C636" s="4"/>
      <c r="D636" s="4"/>
      <c r="E636" s="2"/>
    </row>
    <row r="637" spans="3:5" ht="18">
      <c r="C637" s="4"/>
      <c r="D637" s="4"/>
      <c r="E637" s="2"/>
    </row>
    <row r="638" spans="3:5" ht="18">
      <c r="C638" s="4"/>
      <c r="D638" s="4"/>
      <c r="E638" s="2"/>
    </row>
    <row r="639" spans="3:5" ht="18">
      <c r="C639" s="4"/>
      <c r="D639" s="4"/>
      <c r="E639" s="2"/>
    </row>
    <row r="640" spans="3:5" ht="18">
      <c r="C640" s="4"/>
      <c r="D640" s="4"/>
      <c r="E640" s="2"/>
    </row>
    <row r="641" spans="3:5" ht="18">
      <c r="C641" s="4"/>
      <c r="D641" s="4"/>
      <c r="E641" s="2"/>
    </row>
    <row r="642" spans="3:5" ht="18">
      <c r="C642" s="4"/>
      <c r="D642" s="4"/>
      <c r="E642" s="2"/>
    </row>
    <row r="643" spans="3:5" ht="18">
      <c r="C643" s="4"/>
      <c r="D643" s="4"/>
      <c r="E643" s="2"/>
    </row>
    <row r="644" spans="3:5" ht="18">
      <c r="C644" s="4"/>
      <c r="D644" s="4"/>
      <c r="E644" s="2"/>
    </row>
    <row r="645" spans="3:5" ht="18">
      <c r="C645" s="4"/>
      <c r="D645" s="4"/>
      <c r="E645" s="2"/>
    </row>
    <row r="646" spans="3:5" ht="18">
      <c r="C646" s="4"/>
      <c r="D646" s="4"/>
      <c r="E646" s="2"/>
    </row>
    <row r="647" spans="3:5" ht="18">
      <c r="C647" s="4"/>
      <c r="D647" s="4"/>
      <c r="E647" s="2"/>
    </row>
    <row r="648" spans="3:5" ht="18">
      <c r="C648" s="4"/>
      <c r="D648" s="4"/>
      <c r="E648" s="2"/>
    </row>
    <row r="649" spans="3:5" ht="18">
      <c r="C649" s="4"/>
      <c r="D649" s="4"/>
      <c r="E649" s="2"/>
    </row>
    <row r="650" spans="3:5" ht="18">
      <c r="C650" s="4"/>
      <c r="D650" s="4"/>
      <c r="E650" s="2"/>
    </row>
    <row r="651" spans="3:5" ht="18">
      <c r="C651" s="4"/>
      <c r="D651" s="4"/>
      <c r="E651" s="2"/>
    </row>
    <row r="652" spans="3:5" ht="18">
      <c r="C652" s="4"/>
      <c r="D652" s="4"/>
      <c r="E652" s="2"/>
    </row>
    <row r="653" spans="3:5" ht="18">
      <c r="C653" s="4"/>
      <c r="D653" s="4"/>
      <c r="E653" s="2"/>
    </row>
    <row r="654" spans="3:5" ht="18">
      <c r="C654" s="4"/>
      <c r="D654" s="4"/>
      <c r="E654" s="2"/>
    </row>
    <row r="655" spans="3:5" ht="18">
      <c r="C655" s="4"/>
      <c r="D655" s="4"/>
      <c r="E655" s="2"/>
    </row>
    <row r="656" spans="3:5" ht="18">
      <c r="C656" s="4"/>
      <c r="D656" s="4"/>
      <c r="E656" s="2"/>
    </row>
    <row r="657" spans="3:5" ht="18">
      <c r="C657" s="4"/>
      <c r="D657" s="4"/>
      <c r="E657" s="2"/>
    </row>
    <row r="658" spans="3:5" ht="18">
      <c r="E658" s="2"/>
    </row>
    <row r="659" spans="3:5" ht="18">
      <c r="E659" s="2"/>
    </row>
    <row r="660" spans="3:5" ht="18">
      <c r="E660" s="2"/>
    </row>
    <row r="661" spans="3:5" ht="18">
      <c r="E661" s="2"/>
    </row>
    <row r="662" spans="3:5" ht="18">
      <c r="E662" s="2"/>
    </row>
    <row r="663" spans="3:5" ht="18">
      <c r="E663" s="2"/>
    </row>
    <row r="664" spans="3:5" ht="18">
      <c r="E664" s="2"/>
    </row>
    <row r="665" spans="3:5" ht="18">
      <c r="E665" s="2"/>
    </row>
    <row r="666" spans="3:5" ht="18">
      <c r="E666" s="2"/>
    </row>
    <row r="667" spans="3:5" ht="18">
      <c r="E667" s="2"/>
    </row>
    <row r="668" spans="3:5" ht="18">
      <c r="E668" s="2"/>
    </row>
    <row r="669" spans="3:5" ht="18">
      <c r="E669" s="2"/>
    </row>
    <row r="670" spans="3:5" ht="18">
      <c r="E670" s="2"/>
    </row>
    <row r="671" spans="3:5" ht="18">
      <c r="E671" s="2"/>
    </row>
    <row r="672" spans="3:5" ht="18">
      <c r="E672" s="2"/>
    </row>
    <row r="673" spans="5:5" ht="18">
      <c r="E673" s="2"/>
    </row>
    <row r="674" spans="5:5" ht="18">
      <c r="E674" s="2"/>
    </row>
    <row r="675" spans="5:5" ht="18">
      <c r="E675" s="2"/>
    </row>
    <row r="676" spans="5:5" ht="18">
      <c r="E676" s="2"/>
    </row>
    <row r="677" spans="5:5" ht="18">
      <c r="E677" s="2"/>
    </row>
    <row r="678" spans="5:5" ht="18">
      <c r="E678" s="2"/>
    </row>
    <row r="679" spans="5:5" ht="18">
      <c r="E679" s="2"/>
    </row>
    <row r="680" spans="5:5" ht="18">
      <c r="E680" s="2"/>
    </row>
    <row r="681" spans="5:5" ht="18">
      <c r="E681" s="2"/>
    </row>
    <row r="682" spans="5:5" ht="18">
      <c r="E682" s="2"/>
    </row>
    <row r="683" spans="5:5" ht="18">
      <c r="E683" s="2"/>
    </row>
    <row r="684" spans="5:5" ht="18">
      <c r="E684" s="2"/>
    </row>
    <row r="685" spans="5:5" ht="18">
      <c r="E685" s="2"/>
    </row>
    <row r="686" spans="5:5" ht="18">
      <c r="E686" s="2"/>
    </row>
    <row r="687" spans="5:5" ht="18">
      <c r="E687" s="2"/>
    </row>
    <row r="688" spans="5:5" ht="18">
      <c r="E688" s="2"/>
    </row>
    <row r="689" spans="5:5" ht="18">
      <c r="E689" s="2"/>
    </row>
    <row r="690" spans="5:5" ht="18">
      <c r="E690" s="2"/>
    </row>
    <row r="691" spans="5:5" ht="18">
      <c r="E691" s="2"/>
    </row>
    <row r="692" spans="5:5" ht="18">
      <c r="E692" s="2"/>
    </row>
    <row r="693" spans="5:5" ht="18">
      <c r="E693" s="2"/>
    </row>
    <row r="694" spans="5:5" ht="18">
      <c r="E694" s="2"/>
    </row>
    <row r="695" spans="5:5" ht="18">
      <c r="E695" s="2"/>
    </row>
    <row r="696" spans="5:5" ht="18">
      <c r="E696" s="2"/>
    </row>
    <row r="697" spans="5:5" ht="18">
      <c r="E697" s="2"/>
    </row>
    <row r="698" spans="5:5" ht="18">
      <c r="E698" s="2"/>
    </row>
    <row r="699" spans="5:5" ht="18">
      <c r="E699" s="2"/>
    </row>
    <row r="700" spans="5:5" ht="18">
      <c r="E700" s="2"/>
    </row>
    <row r="701" spans="5:5" ht="18">
      <c r="E701" s="2"/>
    </row>
    <row r="702" spans="5:5" ht="18">
      <c r="E702" s="2"/>
    </row>
    <row r="703" spans="5:5" ht="18">
      <c r="E703" s="2"/>
    </row>
    <row r="704" spans="5:5" ht="18">
      <c r="E704" s="2"/>
    </row>
    <row r="705" spans="5:5" ht="18">
      <c r="E705" s="2"/>
    </row>
    <row r="706" spans="5:5" ht="18">
      <c r="E706" s="2"/>
    </row>
    <row r="707" spans="5:5" ht="18">
      <c r="E707" s="2"/>
    </row>
    <row r="708" spans="5:5" ht="18">
      <c r="E708" s="2"/>
    </row>
    <row r="709" spans="5:5" ht="18">
      <c r="E709" s="2"/>
    </row>
    <row r="710" spans="5:5" ht="18">
      <c r="E710" s="2"/>
    </row>
    <row r="711" spans="5:5" ht="18">
      <c r="E711" s="2"/>
    </row>
    <row r="712" spans="5:5" ht="18">
      <c r="E712" s="2"/>
    </row>
    <row r="713" spans="5:5" ht="18">
      <c r="E713" s="2"/>
    </row>
    <row r="714" spans="5:5" ht="18">
      <c r="E714" s="2"/>
    </row>
    <row r="715" spans="5:5" ht="18">
      <c r="E715" s="2"/>
    </row>
    <row r="716" spans="5:5" ht="18">
      <c r="E716" s="2"/>
    </row>
    <row r="717" spans="5:5" ht="18">
      <c r="E717" s="2"/>
    </row>
    <row r="718" spans="5:5" ht="18">
      <c r="E718" s="2"/>
    </row>
    <row r="719" spans="5:5" ht="18">
      <c r="E719" s="2"/>
    </row>
    <row r="720" spans="5:5" ht="18">
      <c r="E720" s="2"/>
    </row>
    <row r="721" spans="5:5" ht="18">
      <c r="E721" s="2"/>
    </row>
    <row r="722" spans="5:5" ht="18">
      <c r="E722" s="2"/>
    </row>
    <row r="723" spans="5:5" ht="18">
      <c r="E723" s="2"/>
    </row>
    <row r="724" spans="5:5" ht="18">
      <c r="E724" s="2"/>
    </row>
    <row r="725" spans="5:5" ht="18">
      <c r="E725" s="2"/>
    </row>
    <row r="726" spans="5:5" ht="18">
      <c r="E726" s="2"/>
    </row>
    <row r="727" spans="5:5" ht="18">
      <c r="E727" s="2"/>
    </row>
    <row r="728" spans="5:5" ht="18">
      <c r="E728" s="2"/>
    </row>
    <row r="729" spans="5:5" ht="18">
      <c r="E729" s="2"/>
    </row>
    <row r="730" spans="5:5" ht="18">
      <c r="E730" s="2"/>
    </row>
    <row r="731" spans="5:5" ht="18">
      <c r="E731" s="2"/>
    </row>
    <row r="732" spans="5:5" ht="18">
      <c r="E732" s="2"/>
    </row>
    <row r="733" spans="5:5" ht="18">
      <c r="E733" s="2"/>
    </row>
    <row r="734" spans="5:5" ht="18">
      <c r="E734" s="2"/>
    </row>
    <row r="735" spans="5:5" ht="18">
      <c r="E735" s="2"/>
    </row>
    <row r="736" spans="5:5" ht="18">
      <c r="E736" s="2"/>
    </row>
    <row r="737" spans="5:5" ht="18">
      <c r="E737" s="2"/>
    </row>
    <row r="738" spans="5:5" ht="18">
      <c r="E738" s="2"/>
    </row>
    <row r="739" spans="5:5" ht="18">
      <c r="E739" s="2"/>
    </row>
    <row r="740" spans="5:5" ht="18">
      <c r="E740" s="2"/>
    </row>
    <row r="741" spans="5:5" ht="18">
      <c r="E741" s="2"/>
    </row>
    <row r="742" spans="5:5" ht="18">
      <c r="E742" s="2"/>
    </row>
    <row r="743" spans="5:5" ht="18">
      <c r="E743" s="2"/>
    </row>
    <row r="744" spans="5:5" ht="18">
      <c r="E744" s="2"/>
    </row>
    <row r="745" spans="5:5" ht="18">
      <c r="E745" s="2"/>
    </row>
    <row r="746" spans="5:5" ht="18">
      <c r="E746" s="2"/>
    </row>
    <row r="747" spans="5:5" ht="18">
      <c r="E747" s="2"/>
    </row>
    <row r="748" spans="5:5" ht="18">
      <c r="E748" s="2"/>
    </row>
    <row r="749" spans="5:5" ht="18">
      <c r="E749" s="2"/>
    </row>
    <row r="750" spans="5:5" ht="18">
      <c r="E750" s="2"/>
    </row>
    <row r="751" spans="5:5" ht="18">
      <c r="E751" s="2"/>
    </row>
    <row r="752" spans="5:5" ht="18">
      <c r="E752" s="2"/>
    </row>
    <row r="753" spans="5:5" ht="18">
      <c r="E753" s="2"/>
    </row>
    <row r="754" spans="5:5" ht="18">
      <c r="E754" s="2"/>
    </row>
    <row r="755" spans="5:5" ht="18">
      <c r="E755" s="2"/>
    </row>
    <row r="756" spans="5:5" ht="18">
      <c r="E756" s="2"/>
    </row>
    <row r="757" spans="5:5" ht="18">
      <c r="E757" s="2"/>
    </row>
    <row r="758" spans="5:5" ht="18">
      <c r="E758" s="2"/>
    </row>
    <row r="759" spans="5:5" ht="18">
      <c r="E759" s="2"/>
    </row>
    <row r="760" spans="5:5" ht="18">
      <c r="E760" s="2"/>
    </row>
    <row r="761" spans="5:5" ht="18">
      <c r="E761" s="2"/>
    </row>
    <row r="762" spans="5:5" ht="18">
      <c r="E762" s="2"/>
    </row>
    <row r="763" spans="5:5" ht="18">
      <c r="E763" s="2"/>
    </row>
    <row r="764" spans="5:5" ht="18">
      <c r="E764" s="2"/>
    </row>
    <row r="765" spans="5:5" ht="18">
      <c r="E765" s="2"/>
    </row>
    <row r="766" spans="5:5" ht="18">
      <c r="E766" s="2"/>
    </row>
    <row r="767" spans="5:5" ht="18">
      <c r="E767" s="2"/>
    </row>
    <row r="768" spans="5:5" ht="18">
      <c r="E768" s="2"/>
    </row>
    <row r="769" spans="5:5" ht="18">
      <c r="E769" s="2"/>
    </row>
    <row r="770" spans="5:5" ht="18">
      <c r="E770" s="2"/>
    </row>
    <row r="771" spans="5:5" ht="18">
      <c r="E771" s="2"/>
    </row>
    <row r="772" spans="5:5" ht="18">
      <c r="E772" s="2"/>
    </row>
    <row r="773" spans="5:5" ht="18">
      <c r="E773" s="2"/>
    </row>
    <row r="774" spans="5:5" ht="18">
      <c r="E774" s="2"/>
    </row>
    <row r="775" spans="5:5" ht="18">
      <c r="E775" s="2"/>
    </row>
    <row r="776" spans="5:5" ht="18">
      <c r="E776" s="2"/>
    </row>
    <row r="777" spans="5:5" ht="18">
      <c r="E777" s="2"/>
    </row>
    <row r="778" spans="5:5" ht="18">
      <c r="E778" s="2"/>
    </row>
    <row r="779" spans="5:5" ht="18">
      <c r="E779" s="2"/>
    </row>
    <row r="780" spans="5:5" ht="18">
      <c r="E780" s="2"/>
    </row>
    <row r="781" spans="5:5" ht="18">
      <c r="E781" s="2"/>
    </row>
    <row r="782" spans="5:5" ht="18">
      <c r="E782" s="2"/>
    </row>
    <row r="783" spans="5:5" ht="18">
      <c r="E783" s="2"/>
    </row>
    <row r="784" spans="5:5" ht="18">
      <c r="E784" s="2"/>
    </row>
    <row r="785" spans="5:5" ht="18">
      <c r="E785" s="2"/>
    </row>
    <row r="786" spans="5:5" ht="18">
      <c r="E786" s="2"/>
    </row>
    <row r="787" spans="5:5" ht="18">
      <c r="E787" s="2"/>
    </row>
    <row r="788" spans="5:5" ht="18">
      <c r="E788" s="2"/>
    </row>
    <row r="789" spans="5:5" ht="18">
      <c r="E789" s="2"/>
    </row>
    <row r="790" spans="5:5" ht="18">
      <c r="E790" s="2"/>
    </row>
    <row r="791" spans="5:5" ht="18">
      <c r="E791" s="2"/>
    </row>
    <row r="792" spans="5:5" ht="18">
      <c r="E792" s="2"/>
    </row>
    <row r="793" spans="5:5" ht="18">
      <c r="E793" s="2"/>
    </row>
    <row r="794" spans="5:5" ht="18">
      <c r="E794" s="2"/>
    </row>
    <row r="795" spans="5:5" ht="18">
      <c r="E795" s="2"/>
    </row>
    <row r="796" spans="5:5" ht="18">
      <c r="E796" s="2"/>
    </row>
    <row r="797" spans="5:5" ht="18">
      <c r="E797" s="2"/>
    </row>
    <row r="798" spans="5:5" ht="18">
      <c r="E798" s="2"/>
    </row>
    <row r="799" spans="5:5" ht="18">
      <c r="E799" s="2"/>
    </row>
    <row r="800" spans="5:5" ht="18">
      <c r="E800" s="2"/>
    </row>
    <row r="801" spans="5:5" ht="18">
      <c r="E801" s="2"/>
    </row>
    <row r="802" spans="5:5" ht="18">
      <c r="E802" s="2"/>
    </row>
    <row r="803" spans="5:5" ht="18">
      <c r="E803" s="2"/>
    </row>
    <row r="804" spans="5:5" ht="18">
      <c r="E804" s="2"/>
    </row>
    <row r="805" spans="5:5" ht="18">
      <c r="E805" s="2"/>
    </row>
    <row r="806" spans="5:5" ht="18">
      <c r="E806" s="2"/>
    </row>
    <row r="807" spans="5:5" ht="18">
      <c r="E807" s="2"/>
    </row>
    <row r="808" spans="5:5" ht="18">
      <c r="E808" s="2"/>
    </row>
    <row r="809" spans="5:5" ht="18">
      <c r="E809" s="2"/>
    </row>
    <row r="810" spans="5:5" ht="18">
      <c r="E810" s="2"/>
    </row>
    <row r="811" spans="5:5" ht="18">
      <c r="E811" s="2"/>
    </row>
    <row r="812" spans="5:5" ht="18">
      <c r="E812" s="2"/>
    </row>
    <row r="813" spans="5:5" ht="18">
      <c r="E813" s="2"/>
    </row>
    <row r="814" spans="5:5" ht="18">
      <c r="E814" s="2"/>
    </row>
    <row r="815" spans="5:5" ht="18">
      <c r="E815" s="2"/>
    </row>
    <row r="816" spans="5:5" ht="18">
      <c r="E816" s="2"/>
    </row>
    <row r="817" spans="5:5" ht="18">
      <c r="E817" s="2"/>
    </row>
    <row r="818" spans="5:5" ht="18">
      <c r="E818" s="2"/>
    </row>
    <row r="819" spans="5:5" ht="18">
      <c r="E819" s="2"/>
    </row>
    <row r="820" spans="5:5" ht="18">
      <c r="E820" s="2"/>
    </row>
    <row r="821" spans="5:5" ht="18">
      <c r="E821" s="2"/>
    </row>
    <row r="822" spans="5:5" ht="18">
      <c r="E822" s="2"/>
    </row>
    <row r="823" spans="5:5" ht="18">
      <c r="E823" s="2"/>
    </row>
    <row r="824" spans="5:5" ht="18">
      <c r="E824" s="2"/>
    </row>
    <row r="825" spans="5:5" ht="18">
      <c r="E825" s="2"/>
    </row>
    <row r="826" spans="5:5" ht="18">
      <c r="E826" s="2"/>
    </row>
    <row r="827" spans="5:5" ht="18">
      <c r="E827" s="2"/>
    </row>
    <row r="828" spans="5:5" ht="18">
      <c r="E828" s="2"/>
    </row>
    <row r="829" spans="5:5" ht="18">
      <c r="E829" s="2"/>
    </row>
    <row r="830" spans="5:5" ht="18">
      <c r="E830" s="2"/>
    </row>
    <row r="831" spans="5:5" ht="18">
      <c r="E831" s="2"/>
    </row>
    <row r="832" spans="5:5" ht="18">
      <c r="E832" s="2"/>
    </row>
    <row r="833" spans="5:5" ht="18">
      <c r="E833" s="2"/>
    </row>
    <row r="834" spans="5:5" ht="18">
      <c r="E834" s="2"/>
    </row>
    <row r="835" spans="5:5" ht="18">
      <c r="E835" s="2"/>
    </row>
    <row r="836" spans="5:5" ht="18">
      <c r="E836" s="2"/>
    </row>
    <row r="837" spans="5:5" ht="18">
      <c r="E837" s="2"/>
    </row>
    <row r="838" spans="5:5" ht="18">
      <c r="E838" s="2"/>
    </row>
    <row r="839" spans="5:5" ht="18">
      <c r="E839" s="2"/>
    </row>
    <row r="840" spans="5:5" ht="18">
      <c r="E840" s="2"/>
    </row>
    <row r="841" spans="5:5" ht="18">
      <c r="E841" s="2"/>
    </row>
    <row r="842" spans="5:5" ht="18">
      <c r="E842" s="2"/>
    </row>
    <row r="843" spans="5:5" ht="18">
      <c r="E843" s="2"/>
    </row>
    <row r="844" spans="5:5" ht="18">
      <c r="E844" s="2"/>
    </row>
    <row r="845" spans="5:5" ht="18">
      <c r="E845" s="2"/>
    </row>
    <row r="846" spans="5:5" ht="18">
      <c r="E846" s="2"/>
    </row>
    <row r="847" spans="5:5" ht="18">
      <c r="E847" s="2"/>
    </row>
    <row r="848" spans="5:5" ht="18">
      <c r="E848" s="2"/>
    </row>
    <row r="849" spans="5:5" ht="18">
      <c r="E849" s="2"/>
    </row>
    <row r="850" spans="5:5" ht="18">
      <c r="E850" s="2"/>
    </row>
    <row r="851" spans="5:5" ht="18">
      <c r="E851" s="2"/>
    </row>
    <row r="852" spans="5:5" ht="18">
      <c r="E852" s="2"/>
    </row>
    <row r="853" spans="5:5" ht="18">
      <c r="E853" s="2"/>
    </row>
    <row r="854" spans="5:5" ht="18">
      <c r="E854" s="2"/>
    </row>
    <row r="855" spans="5:5" ht="18">
      <c r="E855" s="2"/>
    </row>
    <row r="856" spans="5:5" ht="18">
      <c r="E856" s="2"/>
    </row>
    <row r="857" spans="5:5" ht="18">
      <c r="E857" s="2"/>
    </row>
    <row r="858" spans="5:5" ht="18">
      <c r="E858" s="2"/>
    </row>
    <row r="859" spans="5:5" ht="18">
      <c r="E859" s="2"/>
    </row>
    <row r="860" spans="5:5" ht="18">
      <c r="E860" s="2"/>
    </row>
    <row r="861" spans="5:5" ht="18">
      <c r="E861" s="2"/>
    </row>
    <row r="862" spans="5:5" ht="18">
      <c r="E862" s="2"/>
    </row>
    <row r="863" spans="5:5" ht="18">
      <c r="E863" s="2"/>
    </row>
    <row r="864" spans="5:5" ht="18">
      <c r="E864" s="2"/>
    </row>
    <row r="865" spans="5:5" ht="18">
      <c r="E865" s="2"/>
    </row>
    <row r="866" spans="5:5" ht="18">
      <c r="E866" s="2"/>
    </row>
    <row r="867" spans="5:5" ht="18">
      <c r="E867" s="2"/>
    </row>
    <row r="868" spans="5:5" ht="18">
      <c r="E868" s="2"/>
    </row>
    <row r="869" spans="5:5" ht="18">
      <c r="E869" s="2"/>
    </row>
    <row r="870" spans="5:5" ht="18">
      <c r="E870" s="2"/>
    </row>
    <row r="871" spans="5:5" ht="18">
      <c r="E871" s="2"/>
    </row>
    <row r="872" spans="5:5" ht="18">
      <c r="E872" s="2"/>
    </row>
    <row r="873" spans="5:5" ht="18">
      <c r="E873" s="2"/>
    </row>
    <row r="874" spans="5:5" ht="18">
      <c r="E874" s="2"/>
    </row>
    <row r="875" spans="5:5" ht="18">
      <c r="E875" s="2"/>
    </row>
    <row r="876" spans="5:5" ht="18">
      <c r="E876" s="2"/>
    </row>
    <row r="877" spans="5:5" ht="18">
      <c r="E877" s="2"/>
    </row>
    <row r="878" spans="5:5" ht="18">
      <c r="E878" s="2"/>
    </row>
    <row r="879" spans="5:5" ht="18">
      <c r="E879" s="2"/>
    </row>
    <row r="880" spans="5:5" ht="18">
      <c r="E880" s="2"/>
    </row>
    <row r="881" spans="5:5" ht="18">
      <c r="E881" s="2"/>
    </row>
    <row r="882" spans="5:5" ht="18">
      <c r="E882" s="2"/>
    </row>
    <row r="883" spans="5:5" ht="18">
      <c r="E883" s="2"/>
    </row>
    <row r="884" spans="5:5" ht="18">
      <c r="E884" s="2"/>
    </row>
    <row r="885" spans="5:5" ht="18">
      <c r="E885" s="2"/>
    </row>
    <row r="886" spans="5:5" ht="18">
      <c r="E886" s="2"/>
    </row>
    <row r="887" spans="5:5" ht="18">
      <c r="E887" s="2"/>
    </row>
    <row r="888" spans="5:5" ht="18">
      <c r="E888" s="2"/>
    </row>
    <row r="889" spans="5:5" ht="18">
      <c r="E889" s="2"/>
    </row>
    <row r="890" spans="5:5" ht="18">
      <c r="E890" s="2"/>
    </row>
    <row r="891" spans="5:5" ht="18">
      <c r="E891" s="2"/>
    </row>
    <row r="892" spans="5:5" ht="18">
      <c r="E892" s="2"/>
    </row>
    <row r="893" spans="5:5" ht="18">
      <c r="E893" s="2"/>
    </row>
    <row r="894" spans="5:5" ht="18">
      <c r="E894" s="2"/>
    </row>
    <row r="895" spans="5:5" ht="18">
      <c r="E895" s="2"/>
    </row>
    <row r="896" spans="5:5" ht="18">
      <c r="E896" s="2"/>
    </row>
    <row r="897" spans="5:5" ht="18">
      <c r="E897" s="2"/>
    </row>
    <row r="898" spans="5:5" ht="18">
      <c r="E898" s="2"/>
    </row>
    <row r="899" spans="5:5" ht="18">
      <c r="E899" s="2"/>
    </row>
    <row r="900" spans="5:5" ht="18">
      <c r="E900" s="2"/>
    </row>
    <row r="901" spans="5:5" ht="18">
      <c r="E901" s="2"/>
    </row>
    <row r="902" spans="5:5" ht="18">
      <c r="E902" s="2"/>
    </row>
    <row r="903" spans="5:5" ht="18">
      <c r="E903" s="2"/>
    </row>
    <row r="904" spans="5:5" ht="18">
      <c r="E904" s="2"/>
    </row>
    <row r="905" spans="5:5" ht="18">
      <c r="E905" s="2"/>
    </row>
    <row r="906" spans="5:5" ht="18">
      <c r="E906" s="2"/>
    </row>
    <row r="907" spans="5:5" ht="18">
      <c r="E907" s="2"/>
    </row>
    <row r="908" spans="5:5" ht="18">
      <c r="E908" s="2"/>
    </row>
    <row r="909" spans="5:5" ht="18">
      <c r="E909" s="2"/>
    </row>
    <row r="910" spans="5:5" ht="18">
      <c r="E910" s="2"/>
    </row>
    <row r="911" spans="5:5" ht="18">
      <c r="E911" s="2"/>
    </row>
    <row r="912" spans="5:5" ht="18">
      <c r="E912" s="2"/>
    </row>
    <row r="913" spans="5:5" ht="18">
      <c r="E913" s="2"/>
    </row>
    <row r="914" spans="5:5" ht="18">
      <c r="E914" s="2"/>
    </row>
    <row r="915" spans="5:5" ht="18">
      <c r="E915" s="2"/>
    </row>
    <row r="916" spans="5:5" ht="18">
      <c r="E916" s="2"/>
    </row>
    <row r="917" spans="5:5" ht="18">
      <c r="E917" s="2"/>
    </row>
    <row r="918" spans="5:5" ht="18">
      <c r="E918" s="2"/>
    </row>
    <row r="919" spans="5:5" ht="18">
      <c r="E919" s="2"/>
    </row>
    <row r="920" spans="5:5" ht="18">
      <c r="E920" s="2"/>
    </row>
    <row r="921" spans="5:5" ht="18">
      <c r="E921" s="2"/>
    </row>
    <row r="922" spans="5:5" ht="18">
      <c r="E922" s="2"/>
    </row>
    <row r="923" spans="5:5" ht="18">
      <c r="E923" s="2"/>
    </row>
    <row r="924" spans="5:5" ht="18">
      <c r="E924" s="2"/>
    </row>
    <row r="925" spans="5:5" ht="18">
      <c r="E925" s="2"/>
    </row>
    <row r="926" spans="5:5" ht="18">
      <c r="E926" s="2"/>
    </row>
    <row r="927" spans="5:5" ht="18">
      <c r="E927" s="2"/>
    </row>
    <row r="928" spans="5:5" ht="18">
      <c r="E928" s="2"/>
    </row>
    <row r="929" spans="5:5" ht="18">
      <c r="E929" s="2"/>
    </row>
    <row r="930" spans="5:5" ht="18">
      <c r="E930" s="2"/>
    </row>
    <row r="931" spans="5:5" ht="18">
      <c r="E931" s="2"/>
    </row>
    <row r="932" spans="5:5" ht="18">
      <c r="E932" s="2"/>
    </row>
    <row r="933" spans="5:5" ht="18">
      <c r="E933" s="2"/>
    </row>
    <row r="934" spans="5:5" ht="18">
      <c r="E934" s="2"/>
    </row>
    <row r="935" spans="5:5" ht="18">
      <c r="E935" s="2"/>
    </row>
    <row r="936" spans="5:5" ht="18">
      <c r="E936" s="2"/>
    </row>
    <row r="937" spans="5:5" ht="18">
      <c r="E937" s="2"/>
    </row>
    <row r="938" spans="5:5" ht="18">
      <c r="E938" s="2"/>
    </row>
    <row r="939" spans="5:5" ht="18">
      <c r="E939" s="2"/>
    </row>
    <row r="940" spans="5:5" ht="18">
      <c r="E940" s="2"/>
    </row>
    <row r="941" spans="5:5" ht="18">
      <c r="E941" s="2"/>
    </row>
    <row r="942" spans="5:5" ht="18">
      <c r="E942" s="2"/>
    </row>
    <row r="943" spans="5:5" ht="18">
      <c r="E943" s="2"/>
    </row>
    <row r="944" spans="5:5" ht="18">
      <c r="E944" s="2"/>
    </row>
    <row r="945" spans="5:5" ht="18">
      <c r="E945" s="2"/>
    </row>
    <row r="946" spans="5:5" ht="18">
      <c r="E946" s="2"/>
    </row>
    <row r="947" spans="5:5" ht="18">
      <c r="E947" s="2"/>
    </row>
    <row r="948" spans="5:5" ht="18">
      <c r="E948" s="2"/>
    </row>
    <row r="949" spans="5:5" ht="18">
      <c r="E949" s="2"/>
    </row>
    <row r="950" spans="5:5" ht="18">
      <c r="E950" s="2"/>
    </row>
    <row r="951" spans="5:5" ht="18">
      <c r="E951" s="2"/>
    </row>
    <row r="952" spans="5:5" ht="18">
      <c r="E952" s="2"/>
    </row>
    <row r="953" spans="5:5" ht="18">
      <c r="E953" s="2"/>
    </row>
    <row r="954" spans="5:5" ht="18">
      <c r="E954" s="2"/>
    </row>
    <row r="955" spans="5:5" ht="18">
      <c r="E955" s="2"/>
    </row>
    <row r="956" spans="5:5" ht="18">
      <c r="E956" s="2"/>
    </row>
    <row r="957" spans="5:5" ht="18">
      <c r="E957" s="2"/>
    </row>
    <row r="958" spans="5:5" ht="18">
      <c r="E958" s="2"/>
    </row>
    <row r="959" spans="5:5" ht="18">
      <c r="E959" s="2"/>
    </row>
    <row r="960" spans="5:5" ht="18">
      <c r="E960" s="2"/>
    </row>
    <row r="961" spans="5:5" ht="18">
      <c r="E961" s="2"/>
    </row>
    <row r="962" spans="5:5" ht="18">
      <c r="E962" s="2"/>
    </row>
    <row r="963" spans="5:5" ht="18">
      <c r="E963" s="2"/>
    </row>
    <row r="964" spans="5:5" ht="18">
      <c r="E964" s="2"/>
    </row>
    <row r="965" spans="5:5" ht="18">
      <c r="E965" s="2"/>
    </row>
    <row r="966" spans="5:5" ht="18">
      <c r="E966" s="2"/>
    </row>
    <row r="967" spans="5:5" ht="18">
      <c r="E967" s="2"/>
    </row>
    <row r="968" spans="5:5" ht="18">
      <c r="E968" s="2"/>
    </row>
    <row r="969" spans="5:5" ht="18">
      <c r="E969" s="2"/>
    </row>
    <row r="970" spans="5:5" ht="18">
      <c r="E970" s="2"/>
    </row>
    <row r="971" spans="5:5" ht="18">
      <c r="E971" s="2"/>
    </row>
    <row r="972" spans="5:5" ht="18">
      <c r="E972" s="2"/>
    </row>
    <row r="973" spans="5:5" ht="18">
      <c r="E973" s="2"/>
    </row>
    <row r="974" spans="5:5" ht="18">
      <c r="E974" s="2"/>
    </row>
    <row r="975" spans="5:5" ht="18">
      <c r="E975" s="2"/>
    </row>
    <row r="976" spans="5:5" ht="18">
      <c r="E976" s="2"/>
    </row>
    <row r="977" spans="5:5" ht="18">
      <c r="E977" s="2"/>
    </row>
    <row r="978" spans="5:5" ht="18">
      <c r="E978" s="2"/>
    </row>
    <row r="979" spans="5:5" ht="18">
      <c r="E979" s="2"/>
    </row>
    <row r="980" spans="5:5" ht="18">
      <c r="E980" s="2"/>
    </row>
    <row r="981" spans="5:5" ht="18">
      <c r="E981" s="2"/>
    </row>
    <row r="982" spans="5:5" ht="18">
      <c r="E982" s="2"/>
    </row>
    <row r="983" spans="5:5" ht="18">
      <c r="E983" s="2"/>
    </row>
    <row r="984" spans="5:5" ht="18">
      <c r="E984" s="2"/>
    </row>
    <row r="985" spans="5:5" ht="18">
      <c r="E985" s="2"/>
    </row>
    <row r="986" spans="5:5" ht="18">
      <c r="E986" s="2"/>
    </row>
    <row r="987" spans="5:5" ht="18">
      <c r="E987" s="2"/>
    </row>
    <row r="988" spans="5:5" ht="18">
      <c r="E988" s="2"/>
    </row>
    <row r="989" spans="5:5" ht="18">
      <c r="E989" s="2"/>
    </row>
    <row r="990" spans="5:5" ht="18">
      <c r="E990" s="2"/>
    </row>
    <row r="991" spans="5:5" ht="18">
      <c r="E991" s="2"/>
    </row>
    <row r="992" spans="5:5" ht="18">
      <c r="E992" s="2"/>
    </row>
    <row r="993" spans="5:5" ht="18">
      <c r="E993" s="2"/>
    </row>
    <row r="994" spans="5:5" ht="18">
      <c r="E994" s="2"/>
    </row>
    <row r="995" spans="5:5" ht="18">
      <c r="E995" s="2"/>
    </row>
    <row r="996" spans="5:5" ht="18">
      <c r="E996" s="2"/>
    </row>
    <row r="997" spans="5:5" ht="18">
      <c r="E997" s="2"/>
    </row>
    <row r="998" spans="5:5" ht="18">
      <c r="E998" s="2"/>
    </row>
    <row r="999" spans="5:5" ht="18">
      <c r="E999" s="2"/>
    </row>
    <row r="1000" spans="5:5" ht="18">
      <c r="E1000" s="2"/>
    </row>
    <row r="1001" spans="5:5" ht="18">
      <c r="E1001" s="2"/>
    </row>
    <row r="1002" spans="5:5" ht="18">
      <c r="E1002" s="2"/>
    </row>
    <row r="1003" spans="5:5" ht="18">
      <c r="E1003" s="2"/>
    </row>
    <row r="1004" spans="5:5" ht="18">
      <c r="E1004" s="2"/>
    </row>
    <row r="1005" spans="5:5" ht="18">
      <c r="E1005" s="2"/>
    </row>
    <row r="1006" spans="5:5" ht="18">
      <c r="E1006" s="2"/>
    </row>
    <row r="1007" spans="5:5" ht="18">
      <c r="E1007" s="2"/>
    </row>
    <row r="1008" spans="5:5" ht="18">
      <c r="E1008" s="2"/>
    </row>
    <row r="1009" spans="5:5" ht="18">
      <c r="E1009" s="2"/>
    </row>
    <row r="1010" spans="5:5" ht="18">
      <c r="E1010" s="2"/>
    </row>
    <row r="1011" spans="5:5" ht="18">
      <c r="E1011" s="2"/>
    </row>
    <row r="1012" spans="5:5" ht="18">
      <c r="E1012" s="2"/>
    </row>
    <row r="1013" spans="5:5" ht="18">
      <c r="E1013" s="2"/>
    </row>
    <row r="1014" spans="5:5" ht="18">
      <c r="E1014" s="2"/>
    </row>
    <row r="1015" spans="5:5" ht="18">
      <c r="E1015" s="2"/>
    </row>
    <row r="1016" spans="5:5" ht="18">
      <c r="E1016" s="2"/>
    </row>
    <row r="1017" spans="5:5" ht="18">
      <c r="E1017" s="2"/>
    </row>
    <row r="1018" spans="5:5" ht="18">
      <c r="E1018" s="2"/>
    </row>
    <row r="1019" spans="5:5" ht="18">
      <c r="E1019" s="2"/>
    </row>
    <row r="1020" spans="5:5" ht="18">
      <c r="E1020" s="2"/>
    </row>
    <row r="1021" spans="5:5" ht="18">
      <c r="E1021" s="2"/>
    </row>
    <row r="1022" spans="5:5" ht="18">
      <c r="E1022" s="2"/>
    </row>
    <row r="1023" spans="5:5" ht="18">
      <c r="E1023" s="2"/>
    </row>
    <row r="1024" spans="5:5" ht="18">
      <c r="E1024" s="2"/>
    </row>
    <row r="1025" spans="5:5" ht="18">
      <c r="E1025" s="2"/>
    </row>
    <row r="1026" spans="5:5" ht="18">
      <c r="E1026" s="2"/>
    </row>
    <row r="1027" spans="5:5" ht="18">
      <c r="E1027" s="2"/>
    </row>
    <row r="1028" spans="5:5" ht="18">
      <c r="E1028" s="2"/>
    </row>
    <row r="1029" spans="5:5" ht="18">
      <c r="E1029" s="2"/>
    </row>
    <row r="1030" spans="5:5" ht="18">
      <c r="E1030" s="2"/>
    </row>
    <row r="1031" spans="5:5" ht="18">
      <c r="E1031" s="2"/>
    </row>
    <row r="1032" spans="5:5" ht="18">
      <c r="E1032" s="2"/>
    </row>
    <row r="1033" spans="5:5" ht="18">
      <c r="E1033" s="2"/>
    </row>
    <row r="1034" spans="5:5" ht="18">
      <c r="E1034" s="2"/>
    </row>
    <row r="1035" spans="5:5" ht="18">
      <c r="E1035" s="2"/>
    </row>
    <row r="1036" spans="5:5" ht="18">
      <c r="E1036" s="2"/>
    </row>
    <row r="1037" spans="5:5" ht="18">
      <c r="E1037" s="2"/>
    </row>
    <row r="1038" spans="5:5" ht="18">
      <c r="E1038" s="2"/>
    </row>
    <row r="1039" spans="5:5" ht="18">
      <c r="E1039" s="2"/>
    </row>
    <row r="1040" spans="5:5" ht="18">
      <c r="E1040" s="2"/>
    </row>
    <row r="1041" spans="5:5" ht="18">
      <c r="E1041" s="2"/>
    </row>
    <row r="1042" spans="5:5" ht="18">
      <c r="E1042" s="2"/>
    </row>
    <row r="1043" spans="5:5" ht="18">
      <c r="E1043" s="2"/>
    </row>
    <row r="1044" spans="5:5" ht="18">
      <c r="E1044" s="2"/>
    </row>
    <row r="1045" spans="5:5" ht="18">
      <c r="E1045" s="2"/>
    </row>
    <row r="1046" spans="5:5" ht="18">
      <c r="E1046" s="2"/>
    </row>
    <row r="1047" spans="5:5" ht="18">
      <c r="E1047" s="2"/>
    </row>
    <row r="1048" spans="5:5" ht="18">
      <c r="E1048" s="2"/>
    </row>
    <row r="1049" spans="5:5" ht="18">
      <c r="E1049" s="2"/>
    </row>
    <row r="1050" spans="5:5" ht="18">
      <c r="E1050" s="2"/>
    </row>
    <row r="1051" spans="5:5" ht="18">
      <c r="E1051" s="2"/>
    </row>
    <row r="1052" spans="5:5" ht="18">
      <c r="E1052" s="2"/>
    </row>
    <row r="1053" spans="5:5" ht="18">
      <c r="E1053" s="2"/>
    </row>
    <row r="1054" spans="5:5" ht="18">
      <c r="E1054" s="2"/>
    </row>
    <row r="1055" spans="5:5" ht="18">
      <c r="E1055" s="2"/>
    </row>
    <row r="1056" spans="5:5" ht="18">
      <c r="E1056" s="2"/>
    </row>
    <row r="1057" spans="5:5" ht="18">
      <c r="E1057" s="2"/>
    </row>
    <row r="1058" spans="5:5" ht="18">
      <c r="E1058" s="2"/>
    </row>
    <row r="1059" spans="5:5" ht="18">
      <c r="E1059" s="2"/>
    </row>
    <row r="1060" spans="5:5" ht="18">
      <c r="E1060" s="2"/>
    </row>
    <row r="1061" spans="5:5" ht="18">
      <c r="E1061" s="2"/>
    </row>
    <row r="1062" spans="5:5" ht="18">
      <c r="E1062" s="2"/>
    </row>
    <row r="1063" spans="5:5" ht="18">
      <c r="E1063" s="2"/>
    </row>
    <row r="1064" spans="5:5" ht="18">
      <c r="E1064" s="2"/>
    </row>
    <row r="1065" spans="5:5" ht="18">
      <c r="E1065" s="2"/>
    </row>
    <row r="1066" spans="5:5" ht="18">
      <c r="E1066" s="2"/>
    </row>
    <row r="1067" spans="5:5" ht="18">
      <c r="E1067" s="2"/>
    </row>
    <row r="1068" spans="5:5" ht="18">
      <c r="E1068" s="2"/>
    </row>
    <row r="1069" spans="5:5" ht="18">
      <c r="E1069" s="2"/>
    </row>
    <row r="1070" spans="5:5" ht="18">
      <c r="E1070" s="2"/>
    </row>
    <row r="1071" spans="5:5" ht="18">
      <c r="E1071" s="2"/>
    </row>
    <row r="1072" spans="5:5" ht="18">
      <c r="E1072" s="2"/>
    </row>
    <row r="1073" spans="5:5" ht="18">
      <c r="E1073" s="2"/>
    </row>
    <row r="1074" spans="5:5" ht="18">
      <c r="E1074" s="2"/>
    </row>
    <row r="1075" spans="5:5" ht="18">
      <c r="E1075" s="2"/>
    </row>
    <row r="1076" spans="5:5" ht="18">
      <c r="E1076" s="2"/>
    </row>
    <row r="1077" spans="5:5" ht="18">
      <c r="E1077" s="2"/>
    </row>
    <row r="1078" spans="5:5" ht="18">
      <c r="E1078" s="2"/>
    </row>
    <row r="1079" spans="5:5" ht="18">
      <c r="E1079" s="2"/>
    </row>
    <row r="1080" spans="5:5" ht="18">
      <c r="E1080" s="2"/>
    </row>
    <row r="1081" spans="5:5" ht="18">
      <c r="E1081" s="2"/>
    </row>
    <row r="1082" spans="5:5" ht="18">
      <c r="E1082" s="2"/>
    </row>
    <row r="1083" spans="5:5" ht="18">
      <c r="E1083" s="2"/>
    </row>
    <row r="1084" spans="5:5" ht="18">
      <c r="E1084" s="2"/>
    </row>
    <row r="1085" spans="5:5" ht="18">
      <c r="E1085" s="2"/>
    </row>
    <row r="1086" spans="5:5" ht="18">
      <c r="E1086" s="2"/>
    </row>
    <row r="1087" spans="5:5" ht="18">
      <c r="E1087" s="2"/>
    </row>
    <row r="1088" spans="5:5" ht="18">
      <c r="E1088" s="2"/>
    </row>
    <row r="1089" spans="5:5" ht="18">
      <c r="E1089" s="2"/>
    </row>
    <row r="1090" spans="5:5" ht="18">
      <c r="E1090" s="2"/>
    </row>
    <row r="1091" spans="5:5" ht="18">
      <c r="E1091" s="2"/>
    </row>
    <row r="1092" spans="5:5" ht="18">
      <c r="E1092" s="2"/>
    </row>
    <row r="1093" spans="5:5" ht="18">
      <c r="E1093" s="2"/>
    </row>
    <row r="1094" spans="5:5" ht="18">
      <c r="E1094" s="2"/>
    </row>
    <row r="1095" spans="5:5" ht="18">
      <c r="E1095" s="2"/>
    </row>
    <row r="1096" spans="5:5" ht="18">
      <c r="E1096" s="2"/>
    </row>
    <row r="1097" spans="5:5" ht="18">
      <c r="E1097" s="2"/>
    </row>
    <row r="1098" spans="5:5" ht="18">
      <c r="E1098" s="2"/>
    </row>
    <row r="1099" spans="5:5" ht="18">
      <c r="E1099" s="2"/>
    </row>
    <row r="1100" spans="5:5" ht="18">
      <c r="E1100" s="2"/>
    </row>
    <row r="1101" spans="5:5" ht="18">
      <c r="E1101" s="2"/>
    </row>
    <row r="1102" spans="5:5" ht="18">
      <c r="E1102" s="2"/>
    </row>
    <row r="1103" spans="5:5" ht="18">
      <c r="E1103" s="2"/>
    </row>
    <row r="1104" spans="5:5" ht="18">
      <c r="E1104" s="2"/>
    </row>
    <row r="1105" spans="5:5" ht="18">
      <c r="E1105" s="2"/>
    </row>
    <row r="1106" spans="5:5" ht="18">
      <c r="E1106" s="2"/>
    </row>
    <row r="1107" spans="5:5" ht="18">
      <c r="E1107" s="2"/>
    </row>
    <row r="1108" spans="5:5" ht="18">
      <c r="E1108" s="2"/>
    </row>
    <row r="1109" spans="5:5" ht="18">
      <c r="E1109" s="2"/>
    </row>
    <row r="1110" spans="5:5" ht="18">
      <c r="E1110" s="2"/>
    </row>
    <row r="1111" spans="5:5" ht="18">
      <c r="E1111" s="2"/>
    </row>
    <row r="1112" spans="5:5" ht="18">
      <c r="E1112" s="2"/>
    </row>
    <row r="1113" spans="5:5" ht="18">
      <c r="E1113" s="2"/>
    </row>
    <row r="1114" spans="5:5" ht="18">
      <c r="E1114" s="2"/>
    </row>
    <row r="1115" spans="5:5" ht="18">
      <c r="E1115" s="2"/>
    </row>
    <row r="1116" spans="5:5" ht="18">
      <c r="E1116" s="2"/>
    </row>
    <row r="1117" spans="5:5" ht="18">
      <c r="E1117" s="2"/>
    </row>
    <row r="1118" spans="5:5" ht="18">
      <c r="E1118" s="2"/>
    </row>
    <row r="1119" spans="5:5" ht="18">
      <c r="E1119" s="2"/>
    </row>
    <row r="1120" spans="5:5" ht="18">
      <c r="E1120" s="2"/>
    </row>
    <row r="1121" spans="5:5" ht="18">
      <c r="E1121" s="2"/>
    </row>
    <row r="1122" spans="5:5" ht="18">
      <c r="E1122" s="2"/>
    </row>
    <row r="1123" spans="5:5" ht="18">
      <c r="E1123" s="2"/>
    </row>
    <row r="1124" spans="5:5" ht="18">
      <c r="E1124" s="2"/>
    </row>
    <row r="1125" spans="5:5" ht="18">
      <c r="E1125" s="2"/>
    </row>
    <row r="1126" spans="5:5" ht="18">
      <c r="E1126" s="2"/>
    </row>
    <row r="1127" spans="5:5" ht="18">
      <c r="E1127" s="2"/>
    </row>
    <row r="1128" spans="5:5" ht="18">
      <c r="E1128" s="2"/>
    </row>
    <row r="1129" spans="5:5" ht="18">
      <c r="E1129" s="2"/>
    </row>
    <row r="1130" spans="5:5" ht="18">
      <c r="E1130" s="2"/>
    </row>
    <row r="1131" spans="5:5" ht="18">
      <c r="E1131" s="2"/>
    </row>
    <row r="1132" spans="5:5" ht="18">
      <c r="E1132" s="2"/>
    </row>
    <row r="1133" spans="5:5" ht="18">
      <c r="E1133" s="2"/>
    </row>
    <row r="1134" spans="5:5" ht="18">
      <c r="E1134" s="2"/>
    </row>
    <row r="1135" spans="5:5" ht="18">
      <c r="E1135" s="2"/>
    </row>
    <row r="1136" spans="5:5" ht="18">
      <c r="E1136" s="2"/>
    </row>
    <row r="1137" spans="5:5" ht="18">
      <c r="E1137" s="2"/>
    </row>
    <row r="1138" spans="5:5" ht="18">
      <c r="E1138" s="2"/>
    </row>
    <row r="1139" spans="5:5" ht="18">
      <c r="E1139" s="2"/>
    </row>
    <row r="1140" spans="5:5" ht="18">
      <c r="E1140" s="2"/>
    </row>
    <row r="1141" spans="5:5" ht="18">
      <c r="E1141" s="2"/>
    </row>
    <row r="1142" spans="5:5" ht="18">
      <c r="E1142" s="2"/>
    </row>
    <row r="1143" spans="5:5" ht="18">
      <c r="E1143" s="2"/>
    </row>
    <row r="1144" spans="5:5" ht="18">
      <c r="E1144" s="2"/>
    </row>
    <row r="1145" spans="5:5" ht="18">
      <c r="E1145" s="2"/>
    </row>
    <row r="1146" spans="5:5" ht="18">
      <c r="E1146" s="2"/>
    </row>
    <row r="1147" spans="5:5" ht="18">
      <c r="E1147" s="2"/>
    </row>
    <row r="1148" spans="5:5" ht="18">
      <c r="E1148" s="2"/>
    </row>
    <row r="1149" spans="5:5" ht="18">
      <c r="E1149" s="2"/>
    </row>
    <row r="1150" spans="5:5" ht="18">
      <c r="E1150" s="2"/>
    </row>
    <row r="1151" spans="5:5" ht="18">
      <c r="E1151" s="2"/>
    </row>
    <row r="1152" spans="5:5" ht="18">
      <c r="E1152" s="2"/>
    </row>
    <row r="1153" spans="5:5" ht="18">
      <c r="E1153" s="2"/>
    </row>
    <row r="1154" spans="5:5" ht="18">
      <c r="E1154" s="2"/>
    </row>
    <row r="1155" spans="5:5" ht="18">
      <c r="E1155" s="2"/>
    </row>
    <row r="1156" spans="5:5" ht="18">
      <c r="E1156" s="2"/>
    </row>
    <row r="1157" spans="5:5" ht="18">
      <c r="E1157" s="2"/>
    </row>
    <row r="1158" spans="5:5" ht="18">
      <c r="E1158" s="2"/>
    </row>
    <row r="1159" spans="5:5" ht="18">
      <c r="E1159" s="2"/>
    </row>
    <row r="1160" spans="5:5" ht="18">
      <c r="E1160" s="2"/>
    </row>
    <row r="1161" spans="5:5" ht="18">
      <c r="E1161" s="2"/>
    </row>
    <row r="1162" spans="5:5" ht="18">
      <c r="E1162" s="2"/>
    </row>
    <row r="1163" spans="5:5" ht="18">
      <c r="E1163" s="2"/>
    </row>
    <row r="1164" spans="5:5" ht="18">
      <c r="E1164" s="2"/>
    </row>
    <row r="1165" spans="5:5" ht="18">
      <c r="E1165" s="2"/>
    </row>
    <row r="1166" spans="5:5" ht="18">
      <c r="E1166" s="2"/>
    </row>
    <row r="1167" spans="5:5" ht="18">
      <c r="E1167" s="2"/>
    </row>
    <row r="1168" spans="5:5" ht="18">
      <c r="E1168" s="2"/>
    </row>
    <row r="1169" spans="5:5" ht="18">
      <c r="E1169" s="2"/>
    </row>
    <row r="1170" spans="5:5" ht="18">
      <c r="E1170" s="2"/>
    </row>
    <row r="1171" spans="5:5" ht="18">
      <c r="E1171" s="2"/>
    </row>
    <row r="1172" spans="5:5" ht="18">
      <c r="E1172" s="2"/>
    </row>
    <row r="1173" spans="5:5" ht="18">
      <c r="E1173" s="2"/>
    </row>
    <row r="1174" spans="5:5" ht="18">
      <c r="E1174" s="2"/>
    </row>
    <row r="1175" spans="5:5" ht="18">
      <c r="E1175" s="2"/>
    </row>
    <row r="1176" spans="5:5" ht="18">
      <c r="E1176" s="2"/>
    </row>
    <row r="1177" spans="5:5" ht="18">
      <c r="E1177" s="2"/>
    </row>
    <row r="1178" spans="5:5" ht="18">
      <c r="E1178" s="2"/>
    </row>
    <row r="1179" spans="5:5" ht="18">
      <c r="E1179" s="2"/>
    </row>
    <row r="1180" spans="5:5" ht="18">
      <c r="E1180" s="2"/>
    </row>
    <row r="1181" spans="5:5" ht="18">
      <c r="E1181" s="2"/>
    </row>
    <row r="1182" spans="5:5" ht="18">
      <c r="E1182" s="2"/>
    </row>
    <row r="1183" spans="5:5" ht="18">
      <c r="E1183" s="2"/>
    </row>
    <row r="1184" spans="5:5" ht="18">
      <c r="E1184" s="2"/>
    </row>
    <row r="1185" spans="5:5" ht="18">
      <c r="E1185" s="2"/>
    </row>
    <row r="1186" spans="5:5" ht="18">
      <c r="E1186" s="2"/>
    </row>
    <row r="1187" spans="5:5" ht="18">
      <c r="E1187" s="2"/>
    </row>
    <row r="1188" spans="5:5" ht="18">
      <c r="E1188" s="2"/>
    </row>
    <row r="1189" spans="5:5" ht="18">
      <c r="E1189" s="2"/>
    </row>
    <row r="1190" spans="5:5" ht="18">
      <c r="E1190" s="2"/>
    </row>
    <row r="1191" spans="5:5" ht="18">
      <c r="E1191" s="2"/>
    </row>
    <row r="1192" spans="5:5" ht="18">
      <c r="E1192" s="2"/>
    </row>
    <row r="1193" spans="5:5" ht="18">
      <c r="E1193" s="2"/>
    </row>
    <row r="1194" spans="5:5" ht="18">
      <c r="E1194" s="2"/>
    </row>
    <row r="1195" spans="5:5" ht="18">
      <c r="E1195" s="2"/>
    </row>
    <row r="1196" spans="5:5" ht="18">
      <c r="E1196" s="2"/>
    </row>
    <row r="1197" spans="5:5" ht="18">
      <c r="E1197" s="2"/>
    </row>
    <row r="1198" spans="5:5" ht="18">
      <c r="E1198" s="2"/>
    </row>
    <row r="1199" spans="5:5" ht="18">
      <c r="E1199" s="2"/>
    </row>
    <row r="1200" spans="5:5" ht="18">
      <c r="E1200" s="2"/>
    </row>
    <row r="1201" spans="5:5" ht="18">
      <c r="E1201" s="2"/>
    </row>
    <row r="1202" spans="5:5" ht="18">
      <c r="E1202" s="2"/>
    </row>
    <row r="1203" spans="5:5" ht="18">
      <c r="E1203" s="2"/>
    </row>
    <row r="1204" spans="5:5" ht="18">
      <c r="E1204" s="2"/>
    </row>
    <row r="1205" spans="5:5" ht="18">
      <c r="E1205" s="2"/>
    </row>
    <row r="1206" spans="5:5" ht="18">
      <c r="E1206" s="2"/>
    </row>
    <row r="1207" spans="5:5" ht="18">
      <c r="E1207" s="2"/>
    </row>
    <row r="1208" spans="5:5" ht="18">
      <c r="E1208" s="2"/>
    </row>
    <row r="1209" spans="5:5" ht="18">
      <c r="E1209" s="2"/>
    </row>
    <row r="1210" spans="5:5" ht="18">
      <c r="E1210" s="2"/>
    </row>
    <row r="1211" spans="5:5" ht="18">
      <c r="E1211" s="2"/>
    </row>
    <row r="1212" spans="5:5" ht="18">
      <c r="E1212" s="2"/>
    </row>
    <row r="1213" spans="5:5" ht="18">
      <c r="E1213" s="2"/>
    </row>
    <row r="1214" spans="5:5" ht="18">
      <c r="E1214" s="2"/>
    </row>
    <row r="1215" spans="5:5" ht="18">
      <c r="E1215" s="2"/>
    </row>
    <row r="1216" spans="5:5" ht="18">
      <c r="E1216" s="2"/>
    </row>
    <row r="1217" spans="5:5" ht="18">
      <c r="E1217" s="2"/>
    </row>
    <row r="1218" spans="5:5" ht="18">
      <c r="E1218" s="2"/>
    </row>
    <row r="1219" spans="5:5" ht="18">
      <c r="E1219" s="2"/>
    </row>
    <row r="1220" spans="5:5" ht="18">
      <c r="E1220" s="2"/>
    </row>
    <row r="1221" spans="5:5" ht="18">
      <c r="E1221" s="2"/>
    </row>
    <row r="1222" spans="5:5" ht="18">
      <c r="E1222" s="2"/>
    </row>
    <row r="1223" spans="5:5" ht="18">
      <c r="E1223" s="2"/>
    </row>
    <row r="1224" spans="5:5" ht="18">
      <c r="E1224" s="2"/>
    </row>
    <row r="1225" spans="5:5" ht="18">
      <c r="E1225" s="2"/>
    </row>
    <row r="1226" spans="5:5" ht="18">
      <c r="E1226" s="2"/>
    </row>
    <row r="1227" spans="5:5" ht="18">
      <c r="E1227" s="2"/>
    </row>
    <row r="1228" spans="5:5" ht="18">
      <c r="E1228" s="2"/>
    </row>
    <row r="1229" spans="5:5" ht="18">
      <c r="E1229" s="2"/>
    </row>
    <row r="1230" spans="5:5" ht="18">
      <c r="E1230" s="2"/>
    </row>
    <row r="1231" spans="5:5" ht="18">
      <c r="E1231" s="2"/>
    </row>
    <row r="1232" spans="5:5" ht="18">
      <c r="E1232" s="2"/>
    </row>
    <row r="1233" spans="5:5" ht="18">
      <c r="E1233" s="2"/>
    </row>
    <row r="1234" spans="5:5" ht="18">
      <c r="E1234" s="2"/>
    </row>
    <row r="1235" spans="5:5" ht="18">
      <c r="E1235" s="2"/>
    </row>
    <row r="1236" spans="5:5" ht="18">
      <c r="E1236" s="2"/>
    </row>
    <row r="1237" spans="5:5" ht="18">
      <c r="E1237" s="2"/>
    </row>
    <row r="1238" spans="5:5" ht="18">
      <c r="E1238" s="2"/>
    </row>
    <row r="1239" spans="5:5" ht="18">
      <c r="E1239" s="2"/>
    </row>
    <row r="1240" spans="5:5" ht="18">
      <c r="E1240" s="2"/>
    </row>
    <row r="1241" spans="5:5" ht="18">
      <c r="E1241" s="2"/>
    </row>
    <row r="1242" spans="5:5" ht="18">
      <c r="E1242" s="2"/>
    </row>
    <row r="1243" spans="5:5" ht="18">
      <c r="E1243" s="2"/>
    </row>
    <row r="1244" spans="5:5" ht="18">
      <c r="E1244" s="2"/>
    </row>
    <row r="1245" spans="5:5" ht="18">
      <c r="E1245" s="2"/>
    </row>
    <row r="1246" spans="5:5" ht="18">
      <c r="E1246" s="2"/>
    </row>
    <row r="1247" spans="5:5" ht="18">
      <c r="E1247" s="2"/>
    </row>
    <row r="1248" spans="5:5" ht="18">
      <c r="E1248" s="2"/>
    </row>
    <row r="1249" spans="5:5" ht="18">
      <c r="E1249" s="2"/>
    </row>
    <row r="1250" spans="5:5" ht="18">
      <c r="E1250" s="2"/>
    </row>
    <row r="1251" spans="5:5" ht="18">
      <c r="E1251" s="2"/>
    </row>
    <row r="1252" spans="5:5" ht="18">
      <c r="E1252" s="2"/>
    </row>
    <row r="1253" spans="5:5" ht="18">
      <c r="E1253" s="2"/>
    </row>
    <row r="1254" spans="5:5" ht="18">
      <c r="E1254" s="2"/>
    </row>
    <row r="1255" spans="5:5" ht="18">
      <c r="E1255" s="2"/>
    </row>
    <row r="1256" spans="5:5" ht="18">
      <c r="E1256" s="2"/>
    </row>
    <row r="1257" spans="5:5" ht="18">
      <c r="E1257" s="2"/>
    </row>
    <row r="1258" spans="5:5" ht="18">
      <c r="E1258" s="2"/>
    </row>
    <row r="1259" spans="5:5" ht="18">
      <c r="E1259" s="2"/>
    </row>
    <row r="1260" spans="5:5" ht="18">
      <c r="E1260" s="2"/>
    </row>
    <row r="1261" spans="5:5" ht="18">
      <c r="E1261" s="2"/>
    </row>
    <row r="1262" spans="5:5" ht="18">
      <c r="E1262" s="2"/>
    </row>
    <row r="1263" spans="5:5" ht="18">
      <c r="E1263" s="2"/>
    </row>
    <row r="1264" spans="5:5" ht="18">
      <c r="E1264" s="2"/>
    </row>
    <row r="1265" spans="5:5" ht="18">
      <c r="E1265" s="2"/>
    </row>
    <row r="1266" spans="5:5" ht="18">
      <c r="E1266" s="2"/>
    </row>
    <row r="1267" spans="5:5" ht="18">
      <c r="E1267" s="2"/>
    </row>
    <row r="1268" spans="5:5" ht="18">
      <c r="E1268" s="2"/>
    </row>
    <row r="1269" spans="5:5" ht="18">
      <c r="E1269" s="2"/>
    </row>
    <row r="1270" spans="5:5" ht="18">
      <c r="E1270" s="2"/>
    </row>
    <row r="1271" spans="5:5" ht="18">
      <c r="E1271" s="2"/>
    </row>
    <row r="1272" spans="5:5" ht="18">
      <c r="E1272" s="2"/>
    </row>
    <row r="1273" spans="5:5" ht="18">
      <c r="E1273" s="2"/>
    </row>
    <row r="1274" spans="5:5" ht="18">
      <c r="E1274" s="2"/>
    </row>
    <row r="1275" spans="5:5" ht="18">
      <c r="E1275" s="2"/>
    </row>
    <row r="1276" spans="5:5" ht="18">
      <c r="E1276" s="2"/>
    </row>
    <row r="1277" spans="5:5" ht="18">
      <c r="E1277" s="2"/>
    </row>
    <row r="1278" spans="5:5" ht="18">
      <c r="E1278" s="2"/>
    </row>
    <row r="1279" spans="5:5" ht="18">
      <c r="E1279" s="2"/>
    </row>
    <row r="1280" spans="5:5" ht="18">
      <c r="E1280" s="2"/>
    </row>
    <row r="1281" spans="5:5" ht="18">
      <c r="E1281" s="2"/>
    </row>
    <row r="1282" spans="5:5" ht="18">
      <c r="E1282" s="2"/>
    </row>
    <row r="1283" spans="5:5" ht="18">
      <c r="E1283" s="2"/>
    </row>
    <row r="1284" spans="5:5" ht="18">
      <c r="E1284" s="2"/>
    </row>
    <row r="1285" spans="5:5" ht="18">
      <c r="E1285" s="2"/>
    </row>
    <row r="1286" spans="5:5" ht="18">
      <c r="E1286" s="2"/>
    </row>
    <row r="1287" spans="5:5" ht="18">
      <c r="E1287" s="2"/>
    </row>
    <row r="1288" spans="5:5" ht="18">
      <c r="E1288" s="2"/>
    </row>
    <row r="1289" spans="5:5" ht="18">
      <c r="E1289" s="2"/>
    </row>
    <row r="1290" spans="5:5" ht="18">
      <c r="E1290" s="2"/>
    </row>
    <row r="1291" spans="5:5" ht="18">
      <c r="E1291" s="2"/>
    </row>
    <row r="1292" spans="5:5" ht="18">
      <c r="E1292" s="2"/>
    </row>
    <row r="1293" spans="5:5" ht="18">
      <c r="E1293" s="2"/>
    </row>
    <row r="1294" spans="5:5" ht="18">
      <c r="E1294" s="2"/>
    </row>
    <row r="1295" spans="5:5" ht="18">
      <c r="E1295" s="2"/>
    </row>
    <row r="1296" spans="5:5" ht="18">
      <c r="E1296" s="2"/>
    </row>
    <row r="1297" spans="5:5" ht="18">
      <c r="E1297" s="2"/>
    </row>
    <row r="1298" spans="5:5" ht="18">
      <c r="E1298" s="2"/>
    </row>
    <row r="1299" spans="5:5" ht="18">
      <c r="E1299" s="2"/>
    </row>
    <row r="1300" spans="5:5" ht="18">
      <c r="E1300" s="2"/>
    </row>
    <row r="1301" spans="5:5" ht="18">
      <c r="E1301" s="2"/>
    </row>
    <row r="1302" spans="5:5" ht="18">
      <c r="E1302" s="2"/>
    </row>
    <row r="1303" spans="5:5" ht="18">
      <c r="E1303" s="2"/>
    </row>
    <row r="1304" spans="5:5" ht="18">
      <c r="E1304" s="2"/>
    </row>
    <row r="1305" spans="5:5" ht="18">
      <c r="E1305" s="2"/>
    </row>
    <row r="1306" spans="5:5" ht="18">
      <c r="E1306" s="2"/>
    </row>
    <row r="1307" spans="5:5" ht="18">
      <c r="E1307" s="2"/>
    </row>
    <row r="1308" spans="5:5" ht="18">
      <c r="E1308" s="2"/>
    </row>
    <row r="1309" spans="5:5" ht="18">
      <c r="E1309" s="2"/>
    </row>
    <row r="1310" spans="5:5" ht="18">
      <c r="E1310" s="2"/>
    </row>
    <row r="1311" spans="5:5" ht="18">
      <c r="E1311" s="2"/>
    </row>
    <row r="1312" spans="5:5" ht="18">
      <c r="E1312" s="2"/>
    </row>
    <row r="1313" spans="5:5" ht="18">
      <c r="E1313" s="2"/>
    </row>
    <row r="1314" spans="5:5" ht="18">
      <c r="E1314" s="2"/>
    </row>
    <row r="1315" spans="5:5" ht="18">
      <c r="E1315" s="2"/>
    </row>
    <row r="1316" spans="5:5" ht="18">
      <c r="E1316" s="2"/>
    </row>
    <row r="1317" spans="5:5" ht="18">
      <c r="E1317" s="2"/>
    </row>
    <row r="1318" spans="5:5" ht="18">
      <c r="E1318" s="2"/>
    </row>
    <row r="1319" spans="5:5" ht="18">
      <c r="E1319" s="2"/>
    </row>
    <row r="1320" spans="5:5" ht="18">
      <c r="E1320" s="2"/>
    </row>
    <row r="1321" spans="5:5" ht="18">
      <c r="E1321" s="2"/>
    </row>
    <row r="1322" spans="5:5" ht="18">
      <c r="E1322" s="2"/>
    </row>
    <row r="1323" spans="5:5" ht="18">
      <c r="E1323" s="2"/>
    </row>
    <row r="1324" spans="5:5" ht="18">
      <c r="E1324" s="2"/>
    </row>
    <row r="1325" spans="5:5" ht="18">
      <c r="E1325" s="2"/>
    </row>
    <row r="1326" spans="5:5" ht="18">
      <c r="E1326" s="2"/>
    </row>
    <row r="1327" spans="5:5" ht="18">
      <c r="E1327" s="2"/>
    </row>
    <row r="1328" spans="5:5" ht="18">
      <c r="E1328" s="2"/>
    </row>
    <row r="1329" spans="5:5" ht="18">
      <c r="E1329" s="2"/>
    </row>
    <row r="1330" spans="5:5" ht="18">
      <c r="E1330" s="2"/>
    </row>
    <row r="1331" spans="5:5" ht="18">
      <c r="E1331" s="2"/>
    </row>
    <row r="1332" spans="5:5" ht="18">
      <c r="E1332" s="2"/>
    </row>
    <row r="1333" spans="5:5" ht="18">
      <c r="E1333" s="2"/>
    </row>
    <row r="1334" spans="5:5" ht="18">
      <c r="E1334" s="2"/>
    </row>
    <row r="1335" spans="5:5" ht="18">
      <c r="E1335" s="2"/>
    </row>
    <row r="1336" spans="5:5" ht="18">
      <c r="E1336" s="2"/>
    </row>
    <row r="1337" spans="5:5" ht="18">
      <c r="E1337" s="2"/>
    </row>
    <row r="1338" spans="5:5" ht="18">
      <c r="E1338" s="2"/>
    </row>
    <row r="1339" spans="5:5" ht="18">
      <c r="E1339" s="2"/>
    </row>
    <row r="1340" spans="5:5" ht="18">
      <c r="E1340" s="2"/>
    </row>
    <row r="1341" spans="5:5" ht="18">
      <c r="E1341" s="2"/>
    </row>
    <row r="1342" spans="5:5" ht="18">
      <c r="E1342" s="2"/>
    </row>
    <row r="1343" spans="5:5" ht="18">
      <c r="E1343" s="2"/>
    </row>
    <row r="1344" spans="5:5" ht="18">
      <c r="E1344" s="2"/>
    </row>
    <row r="1345" spans="5:5" ht="18">
      <c r="E1345" s="2"/>
    </row>
    <row r="1346" spans="5:5" ht="18">
      <c r="E1346" s="2"/>
    </row>
    <row r="1347" spans="5:5" ht="18">
      <c r="E1347" s="2"/>
    </row>
    <row r="1348" spans="5:5" ht="18">
      <c r="E1348" s="2"/>
    </row>
    <row r="1349" spans="5:5" ht="18">
      <c r="E1349" s="2"/>
    </row>
    <row r="1350" spans="5:5" ht="18">
      <c r="E1350" s="2"/>
    </row>
    <row r="1351" spans="5:5" ht="18">
      <c r="E1351" s="2"/>
    </row>
    <row r="1352" spans="5:5" ht="18">
      <c r="E1352" s="2"/>
    </row>
    <row r="1353" spans="5:5" ht="18">
      <c r="E1353" s="2"/>
    </row>
    <row r="1354" spans="5:5" ht="18">
      <c r="E1354" s="2"/>
    </row>
    <row r="1355" spans="5:5" ht="18">
      <c r="E1355" s="2"/>
    </row>
    <row r="1356" spans="5:5" ht="18">
      <c r="E1356" s="2"/>
    </row>
    <row r="1357" spans="5:5" ht="18">
      <c r="E1357" s="2"/>
    </row>
    <row r="1358" spans="5:5" ht="18">
      <c r="E1358" s="2"/>
    </row>
    <row r="1359" spans="5:5" ht="18">
      <c r="E1359" s="2"/>
    </row>
    <row r="1360" spans="5:5" ht="18">
      <c r="E1360" s="2"/>
    </row>
    <row r="1361" spans="5:5" ht="18">
      <c r="E1361" s="2"/>
    </row>
    <row r="1362" spans="5:5" ht="18">
      <c r="E1362" s="2"/>
    </row>
    <row r="1363" spans="5:5" ht="18">
      <c r="E1363" s="2"/>
    </row>
    <row r="1364" spans="5:5" ht="18">
      <c r="E1364" s="2"/>
    </row>
    <row r="1365" spans="5:5" ht="18">
      <c r="E1365" s="2"/>
    </row>
    <row r="1366" spans="5:5" ht="18">
      <c r="E1366" s="2"/>
    </row>
    <row r="1367" spans="5:5" ht="18">
      <c r="E1367" s="2"/>
    </row>
    <row r="1368" spans="5:5" ht="18">
      <c r="E1368" s="2"/>
    </row>
    <row r="1369" spans="5:5" ht="18">
      <c r="E1369" s="2"/>
    </row>
    <row r="1370" spans="5:5" ht="18">
      <c r="E1370" s="2"/>
    </row>
    <row r="1371" spans="5:5" ht="18">
      <c r="E1371" s="2"/>
    </row>
    <row r="1372" spans="5:5" ht="18">
      <c r="E1372" s="2"/>
    </row>
    <row r="1373" spans="5:5" ht="18">
      <c r="E1373" s="2"/>
    </row>
    <row r="1374" spans="5:5" ht="18">
      <c r="E1374" s="2"/>
    </row>
    <row r="1375" spans="5:5" ht="18">
      <c r="E1375" s="2"/>
    </row>
    <row r="1376" spans="5:5" ht="18">
      <c r="E1376" s="2"/>
    </row>
    <row r="1377" spans="5:5" ht="18">
      <c r="E1377" s="2"/>
    </row>
    <row r="1378" spans="5:5" ht="18">
      <c r="E1378" s="2"/>
    </row>
    <row r="1379" spans="5:5" ht="18">
      <c r="E1379" s="2"/>
    </row>
    <row r="1380" spans="5:5" ht="18">
      <c r="E1380" s="2"/>
    </row>
    <row r="1381" spans="5:5" ht="18">
      <c r="E1381" s="2"/>
    </row>
    <row r="1382" spans="5:5" ht="18">
      <c r="E1382" s="2"/>
    </row>
    <row r="1383" spans="5:5" ht="18">
      <c r="E1383" s="2"/>
    </row>
    <row r="1384" spans="5:5" ht="18">
      <c r="E1384" s="2"/>
    </row>
    <row r="1385" spans="5:5" ht="18">
      <c r="E1385" s="2"/>
    </row>
    <row r="1386" spans="5:5" ht="18">
      <c r="E1386" s="2"/>
    </row>
    <row r="1387" spans="5:5" ht="18">
      <c r="E1387" s="2"/>
    </row>
    <row r="1388" spans="5:5" ht="18">
      <c r="E1388" s="2"/>
    </row>
    <row r="1389" spans="5:5" ht="18">
      <c r="E1389" s="2"/>
    </row>
    <row r="1390" spans="5:5" ht="18">
      <c r="E1390" s="2"/>
    </row>
    <row r="1391" spans="5:5" ht="18">
      <c r="E1391" s="2"/>
    </row>
    <row r="1392" spans="5:5" ht="18">
      <c r="E1392" s="2"/>
    </row>
    <row r="1393" spans="5:5" ht="18">
      <c r="E1393" s="2"/>
    </row>
    <row r="1394" spans="5:5" ht="18">
      <c r="E1394" s="2"/>
    </row>
    <row r="1395" spans="5:5" ht="18">
      <c r="E1395" s="2"/>
    </row>
    <row r="1396" spans="5:5" ht="18">
      <c r="E1396" s="2"/>
    </row>
    <row r="1397" spans="5:5" ht="18">
      <c r="E1397" s="2"/>
    </row>
    <row r="1398" spans="5:5" ht="18">
      <c r="E1398" s="2"/>
    </row>
    <row r="1399" spans="5:5" ht="18">
      <c r="E1399" s="2"/>
    </row>
    <row r="1400" spans="5:5" ht="18">
      <c r="E1400" s="2"/>
    </row>
    <row r="1401" spans="5:5" ht="18">
      <c r="E1401" s="2"/>
    </row>
    <row r="1402" spans="5:5" ht="18">
      <c r="E1402" s="2"/>
    </row>
    <row r="1403" spans="5:5" ht="18">
      <c r="E1403" s="2"/>
    </row>
    <row r="1404" spans="5:5" ht="18">
      <c r="E1404" s="2"/>
    </row>
    <row r="1405" spans="5:5" ht="18">
      <c r="E1405" s="2"/>
    </row>
    <row r="1406" spans="5:5" ht="18">
      <c r="E1406" s="2"/>
    </row>
    <row r="1407" spans="5:5" ht="18">
      <c r="E1407" s="2"/>
    </row>
    <row r="1408" spans="5:5" ht="18">
      <c r="E1408" s="2"/>
    </row>
    <row r="1409" spans="5:5" ht="18">
      <c r="E1409" s="2"/>
    </row>
    <row r="1410" spans="5:5" ht="18">
      <c r="E1410" s="2"/>
    </row>
    <row r="1411" spans="5:5" ht="18">
      <c r="E1411" s="2"/>
    </row>
    <row r="1412" spans="5:5" ht="18">
      <c r="E1412" s="2"/>
    </row>
    <row r="1413" spans="5:5" ht="18">
      <c r="E1413" s="2"/>
    </row>
    <row r="1414" spans="5:5" ht="18">
      <c r="E1414" s="2"/>
    </row>
    <row r="1415" spans="5:5" ht="18">
      <c r="E1415" s="2"/>
    </row>
    <row r="1416" spans="5:5" ht="18">
      <c r="E1416" s="2"/>
    </row>
    <row r="1417" spans="5:5" ht="18">
      <c r="E1417" s="2"/>
    </row>
    <row r="1418" spans="5:5" ht="18">
      <c r="E1418" s="2"/>
    </row>
    <row r="1419" spans="5:5" ht="18">
      <c r="E1419" s="2"/>
    </row>
    <row r="1420" spans="5:5" ht="18">
      <c r="E1420" s="2"/>
    </row>
    <row r="1421" spans="5:5" ht="18">
      <c r="E1421" s="2"/>
    </row>
    <row r="1422" spans="5:5" ht="18">
      <c r="E1422" s="2"/>
    </row>
    <row r="1423" spans="5:5" ht="18">
      <c r="E1423" s="2"/>
    </row>
    <row r="1424" spans="5:5" ht="18">
      <c r="E1424" s="2"/>
    </row>
    <row r="1425" spans="5:5" ht="18">
      <c r="E1425" s="2"/>
    </row>
    <row r="1426" spans="5:5" ht="18">
      <c r="E1426" s="2"/>
    </row>
    <row r="1427" spans="5:5" ht="18">
      <c r="E1427" s="2"/>
    </row>
    <row r="1428" spans="5:5" ht="18">
      <c r="E1428" s="2"/>
    </row>
    <row r="1429" spans="5:5" ht="18">
      <c r="E1429" s="2"/>
    </row>
    <row r="1430" spans="5:5" ht="18">
      <c r="E1430" s="2"/>
    </row>
    <row r="1431" spans="5:5" ht="18">
      <c r="E1431" s="2"/>
    </row>
    <row r="1432" spans="5:5" ht="18">
      <c r="E1432" s="2"/>
    </row>
    <row r="1433" spans="5:5" ht="18">
      <c r="E1433" s="2"/>
    </row>
    <row r="1434" spans="5:5" ht="18">
      <c r="E1434" s="2"/>
    </row>
    <row r="1435" spans="5:5" ht="18">
      <c r="E1435" s="2"/>
    </row>
    <row r="1436" spans="5:5" ht="18">
      <c r="E1436" s="2"/>
    </row>
    <row r="1437" spans="5:5" ht="18">
      <c r="E1437" s="2"/>
    </row>
    <row r="1438" spans="5:5" ht="18">
      <c r="E1438" s="2"/>
    </row>
    <row r="1439" spans="5:5" ht="18">
      <c r="E1439" s="2"/>
    </row>
    <row r="1440" spans="5:5" ht="18">
      <c r="E1440" s="2"/>
    </row>
    <row r="1441" spans="5:5" ht="18">
      <c r="E1441" s="2"/>
    </row>
    <row r="1442" spans="5:5" ht="18">
      <c r="E1442" s="2"/>
    </row>
    <row r="1443" spans="5:5" ht="18">
      <c r="E1443" s="2"/>
    </row>
    <row r="1444" spans="5:5" ht="18">
      <c r="E1444" s="2"/>
    </row>
    <row r="1445" spans="5:5" ht="18">
      <c r="E1445" s="2"/>
    </row>
    <row r="1446" spans="5:5" ht="18">
      <c r="E1446" s="2"/>
    </row>
    <row r="1447" spans="5:5" ht="18">
      <c r="E1447" s="2"/>
    </row>
    <row r="1448" spans="5:5" ht="18">
      <c r="E1448" s="2"/>
    </row>
    <row r="1449" spans="5:5" ht="18">
      <c r="E1449" s="2"/>
    </row>
    <row r="1450" spans="5:5" ht="18">
      <c r="E1450" s="2"/>
    </row>
    <row r="1451" spans="5:5" ht="18">
      <c r="E1451" s="2"/>
    </row>
    <row r="1452" spans="5:5" ht="18">
      <c r="E1452" s="2"/>
    </row>
    <row r="1453" spans="5:5" ht="18">
      <c r="E1453" s="2"/>
    </row>
    <row r="1454" spans="5:5" ht="18">
      <c r="E1454" s="2"/>
    </row>
    <row r="1455" spans="5:5" ht="18">
      <c r="E1455" s="2"/>
    </row>
    <row r="1456" spans="5:5" ht="18">
      <c r="E1456" s="2"/>
    </row>
    <row r="1457" spans="5:5" ht="18">
      <c r="E1457" s="2"/>
    </row>
    <row r="1458" spans="5:5" ht="18">
      <c r="E1458" s="2"/>
    </row>
    <row r="1459" spans="5:5" ht="18">
      <c r="E1459" s="2"/>
    </row>
    <row r="1460" spans="5:5" ht="18">
      <c r="E1460" s="2"/>
    </row>
    <row r="1461" spans="5:5" ht="18">
      <c r="E1461" s="2"/>
    </row>
    <row r="1462" spans="5:5" ht="18">
      <c r="E1462" s="2"/>
    </row>
    <row r="1463" spans="5:5" ht="18">
      <c r="E1463" s="2"/>
    </row>
    <row r="1464" spans="5:5" ht="18">
      <c r="E1464" s="2"/>
    </row>
    <row r="1465" spans="5:5" ht="18">
      <c r="E1465" s="2"/>
    </row>
    <row r="1466" spans="5:5" ht="18">
      <c r="E1466" s="2"/>
    </row>
    <row r="1467" spans="5:5" ht="18">
      <c r="E1467" s="2"/>
    </row>
    <row r="1468" spans="5:5" ht="18">
      <c r="E1468" s="2"/>
    </row>
    <row r="1469" spans="5:5" ht="18">
      <c r="E1469" s="2"/>
    </row>
    <row r="1470" spans="5:5" ht="18">
      <c r="E1470" s="2"/>
    </row>
    <row r="1471" spans="5:5" ht="18">
      <c r="E1471" s="2"/>
    </row>
    <row r="1472" spans="5:5" ht="18">
      <c r="E1472" s="2"/>
    </row>
    <row r="1473" spans="5:5" ht="18">
      <c r="E1473" s="2"/>
    </row>
    <row r="1474" spans="5:5" ht="18">
      <c r="E1474" s="2"/>
    </row>
    <row r="1475" spans="5:5" ht="18">
      <c r="E1475" s="2"/>
    </row>
    <row r="1476" spans="5:5" ht="18">
      <c r="E1476" s="2"/>
    </row>
    <row r="1477" spans="5:5" ht="18">
      <c r="E1477" s="2"/>
    </row>
    <row r="1478" spans="5:5" ht="18">
      <c r="E1478" s="2"/>
    </row>
    <row r="1479" spans="5:5" ht="18">
      <c r="E1479" s="2"/>
    </row>
    <row r="1480" spans="5:5" ht="18">
      <c r="E1480" s="2"/>
    </row>
    <row r="1481" spans="5:5" ht="18">
      <c r="E1481" s="2"/>
    </row>
    <row r="1482" spans="5:5" ht="18">
      <c r="E1482" s="2"/>
    </row>
    <row r="1483" spans="5:5" ht="18">
      <c r="E1483" s="2"/>
    </row>
    <row r="1484" spans="5:5" ht="18">
      <c r="E1484" s="2"/>
    </row>
    <row r="1485" spans="5:5" ht="18">
      <c r="E1485" s="2"/>
    </row>
    <row r="1486" spans="5:5" ht="18">
      <c r="E1486" s="2"/>
    </row>
    <row r="1487" spans="5:5" ht="18">
      <c r="E1487" s="2"/>
    </row>
    <row r="1488" spans="5:5" ht="18">
      <c r="E1488" s="2"/>
    </row>
    <row r="1489" spans="5:5" ht="18">
      <c r="E1489" s="2"/>
    </row>
    <row r="1490" spans="5:5" ht="18">
      <c r="E1490" s="2"/>
    </row>
    <row r="1491" spans="5:5" ht="18">
      <c r="E1491" s="2"/>
    </row>
    <row r="1492" spans="5:5" ht="18">
      <c r="E1492" s="2"/>
    </row>
    <row r="1493" spans="5:5" ht="18">
      <c r="E1493" s="2"/>
    </row>
    <row r="1494" spans="5:5" ht="18">
      <c r="E1494" s="2"/>
    </row>
    <row r="1495" spans="5:5" ht="18">
      <c r="E1495" s="2"/>
    </row>
    <row r="1496" spans="5:5" ht="18">
      <c r="E1496" s="2"/>
    </row>
    <row r="1497" spans="5:5" ht="18">
      <c r="E1497" s="2"/>
    </row>
    <row r="1498" spans="5:5" ht="18">
      <c r="E1498" s="2"/>
    </row>
    <row r="1499" spans="5:5" ht="18">
      <c r="E1499" s="2"/>
    </row>
    <row r="1500" spans="5:5" ht="18">
      <c r="E1500" s="2"/>
    </row>
    <row r="1501" spans="5:5" ht="18">
      <c r="E1501" s="2"/>
    </row>
    <row r="1502" spans="5:5" ht="18">
      <c r="E1502" s="2"/>
    </row>
    <row r="1503" spans="5:5" ht="18">
      <c r="E1503" s="2"/>
    </row>
    <row r="1504" spans="5:5" ht="18">
      <c r="E1504" s="2"/>
    </row>
    <row r="1505" spans="5:5" ht="18">
      <c r="E1505" s="2"/>
    </row>
    <row r="1506" spans="5:5" ht="18">
      <c r="E1506" s="2"/>
    </row>
    <row r="1507" spans="5:5" ht="18">
      <c r="E1507" s="2"/>
    </row>
    <row r="1508" spans="5:5" ht="18">
      <c r="E1508" s="2"/>
    </row>
    <row r="1509" spans="5:5" ht="18">
      <c r="E1509" s="2"/>
    </row>
    <row r="1510" spans="5:5" ht="18">
      <c r="E1510" s="2"/>
    </row>
    <row r="1511" spans="5:5" ht="18">
      <c r="E1511" s="2"/>
    </row>
    <row r="1512" spans="5:5" ht="18">
      <c r="E1512" s="2"/>
    </row>
    <row r="1513" spans="5:5" ht="18">
      <c r="E1513" s="2"/>
    </row>
    <row r="1514" spans="5:5" ht="18">
      <c r="E1514" s="2"/>
    </row>
    <row r="1515" spans="5:5" ht="18">
      <c r="E1515" s="2"/>
    </row>
    <row r="1516" spans="5:5" ht="18">
      <c r="E1516" s="2"/>
    </row>
    <row r="1517" spans="5:5" ht="18">
      <c r="E1517" s="2"/>
    </row>
    <row r="1518" spans="5:5" ht="18">
      <c r="E1518" s="2"/>
    </row>
    <row r="1519" spans="5:5" ht="18">
      <c r="E1519" s="2"/>
    </row>
    <row r="1520" spans="5:5" ht="18">
      <c r="E1520" s="2"/>
    </row>
    <row r="1521" spans="5:5" ht="18">
      <c r="E1521" s="2"/>
    </row>
    <row r="1522" spans="5:5" ht="18">
      <c r="E1522" s="2"/>
    </row>
    <row r="1523" spans="5:5" ht="18">
      <c r="E1523" s="2"/>
    </row>
    <row r="1524" spans="5:5" ht="18">
      <c r="E1524" s="2"/>
    </row>
    <row r="1525" spans="5:5" ht="18">
      <c r="E1525" s="2"/>
    </row>
    <row r="1526" spans="5:5" ht="18">
      <c r="E1526" s="2"/>
    </row>
    <row r="1527" spans="5:5" ht="18">
      <c r="E1527" s="2"/>
    </row>
    <row r="1528" spans="5:5" ht="18">
      <c r="E1528" s="2"/>
    </row>
    <row r="1529" spans="5:5" ht="18">
      <c r="E1529" s="2"/>
    </row>
    <row r="1530" spans="5:5" ht="18">
      <c r="E1530" s="2"/>
    </row>
    <row r="1531" spans="5:5" ht="18">
      <c r="E1531" s="2"/>
    </row>
    <row r="1532" spans="5:5" ht="18">
      <c r="E1532" s="2"/>
    </row>
    <row r="1533" spans="5:5" ht="18">
      <c r="E1533" s="2"/>
    </row>
    <row r="1534" spans="5:5" ht="18">
      <c r="E1534" s="2"/>
    </row>
    <row r="1535" spans="5:5" ht="18">
      <c r="E1535" s="2"/>
    </row>
    <row r="1536" spans="5:5" ht="18">
      <c r="E1536" s="2"/>
    </row>
    <row r="1537" spans="5:5" ht="18">
      <c r="E1537" s="2"/>
    </row>
    <row r="1538" spans="5:5" ht="18">
      <c r="E1538" s="2"/>
    </row>
    <row r="1539" spans="5:5" ht="18">
      <c r="E1539" s="2"/>
    </row>
    <row r="1540" spans="5:5" ht="18">
      <c r="E1540" s="2"/>
    </row>
    <row r="1541" spans="5:5" ht="18">
      <c r="E1541" s="2"/>
    </row>
    <row r="1542" spans="5:5" ht="18">
      <c r="E1542" s="2"/>
    </row>
    <row r="1543" spans="5:5" ht="18">
      <c r="E1543" s="2"/>
    </row>
    <row r="1544" spans="5:5" ht="18">
      <c r="E1544" s="2"/>
    </row>
    <row r="1545" spans="5:5" ht="18">
      <c r="E1545" s="2"/>
    </row>
    <row r="1546" spans="5:5" ht="18">
      <c r="E1546" s="2"/>
    </row>
    <row r="1547" spans="5:5" ht="18">
      <c r="E1547" s="2"/>
    </row>
    <row r="1548" spans="5:5" ht="18">
      <c r="E1548" s="2"/>
    </row>
    <row r="1549" spans="5:5" ht="18">
      <c r="E1549" s="2"/>
    </row>
    <row r="1550" spans="5:5" ht="18">
      <c r="E1550" s="2"/>
    </row>
    <row r="1551" spans="5:5" ht="18">
      <c r="E1551" s="2"/>
    </row>
    <row r="1552" spans="5:5" ht="18">
      <c r="E1552" s="2"/>
    </row>
    <row r="1553" spans="5:5" ht="18">
      <c r="E1553" s="2"/>
    </row>
    <row r="1554" spans="5:5" ht="18">
      <c r="E1554" s="2"/>
    </row>
    <row r="1555" spans="5:5" ht="18">
      <c r="E1555" s="2"/>
    </row>
    <row r="1556" spans="5:5" ht="18">
      <c r="E1556" s="2"/>
    </row>
    <row r="1557" spans="5:5" ht="18">
      <c r="E1557" s="2"/>
    </row>
    <row r="1558" spans="5:5" ht="18">
      <c r="E1558" s="2"/>
    </row>
    <row r="1559" spans="5:5" ht="18">
      <c r="E1559" s="2"/>
    </row>
    <row r="1560" spans="5:5" ht="18">
      <c r="E1560" s="2"/>
    </row>
    <row r="1561" spans="5:5" ht="18">
      <c r="E1561" s="2"/>
    </row>
    <row r="1562" spans="5:5" ht="18">
      <c r="E1562" s="2"/>
    </row>
    <row r="1563" spans="5:5" ht="18">
      <c r="E1563" s="2"/>
    </row>
    <row r="1564" spans="5:5" ht="18">
      <c r="E1564" s="2"/>
    </row>
    <row r="1565" spans="5:5" ht="18">
      <c r="E1565" s="2"/>
    </row>
    <row r="1566" spans="5:5" ht="18">
      <c r="E1566" s="2"/>
    </row>
    <row r="1567" spans="5:5" ht="18">
      <c r="E1567" s="2"/>
    </row>
    <row r="1568" spans="5:5" ht="18">
      <c r="E1568" s="2"/>
    </row>
    <row r="1569" spans="5:5" ht="18">
      <c r="E1569" s="2"/>
    </row>
    <row r="1570" spans="5:5" ht="18">
      <c r="E1570" s="2"/>
    </row>
    <row r="1571" spans="5:5" ht="18">
      <c r="E1571" s="2"/>
    </row>
    <row r="1572" spans="5:5" ht="18">
      <c r="E1572" s="2"/>
    </row>
    <row r="1573" spans="5:5" ht="18">
      <c r="E1573" s="2"/>
    </row>
    <row r="1574" spans="5:5" ht="18">
      <c r="E1574" s="2"/>
    </row>
    <row r="1575" spans="5:5" ht="18">
      <c r="E1575" s="2"/>
    </row>
    <row r="1576" spans="5:5" ht="18">
      <c r="E1576" s="2"/>
    </row>
    <row r="1577" spans="5:5" ht="18">
      <c r="E1577" s="2"/>
    </row>
    <row r="1578" spans="5:5" ht="18">
      <c r="E1578" s="2"/>
    </row>
    <row r="1579" spans="5:5" ht="18">
      <c r="E1579" s="2"/>
    </row>
    <row r="1580" spans="5:5" ht="18">
      <c r="E1580" s="2"/>
    </row>
    <row r="1581" spans="5:5" ht="18">
      <c r="E1581" s="2"/>
    </row>
    <row r="1582" spans="5:5" ht="18">
      <c r="E1582" s="2"/>
    </row>
    <row r="1583" spans="5:5" ht="18">
      <c r="E1583" s="2"/>
    </row>
    <row r="1584" spans="5:5" ht="18">
      <c r="E1584" s="2"/>
    </row>
    <row r="1585" spans="5:5" ht="18">
      <c r="E1585" s="2"/>
    </row>
    <row r="1586" spans="5:5" ht="18">
      <c r="E1586" s="2"/>
    </row>
    <row r="1587" spans="5:5" ht="18">
      <c r="E1587" s="2"/>
    </row>
    <row r="1588" spans="5:5" ht="18">
      <c r="E1588" s="2"/>
    </row>
    <row r="1589" spans="5:5" ht="18">
      <c r="E1589" s="2"/>
    </row>
    <row r="1590" spans="5:5" ht="18">
      <c r="E1590" s="2"/>
    </row>
    <row r="1591" spans="5:5" ht="18">
      <c r="E1591" s="2"/>
    </row>
    <row r="1592" spans="5:5" ht="18">
      <c r="E1592" s="2"/>
    </row>
    <row r="1593" spans="5:5" ht="18">
      <c r="E1593" s="2"/>
    </row>
    <row r="1594" spans="5:5" ht="18">
      <c r="E1594" s="2"/>
    </row>
    <row r="1595" spans="5:5" ht="18">
      <c r="E1595" s="2"/>
    </row>
    <row r="1596" spans="5:5" ht="18">
      <c r="E1596" s="2"/>
    </row>
    <row r="1597" spans="5:5" ht="18">
      <c r="E1597" s="2"/>
    </row>
    <row r="1598" spans="5:5" ht="18">
      <c r="E1598" s="2"/>
    </row>
    <row r="1599" spans="5:5" ht="18">
      <c r="E1599" s="2"/>
    </row>
    <row r="1600" spans="5:5" ht="18">
      <c r="E1600" s="2"/>
    </row>
    <row r="1601" spans="5:5" ht="18">
      <c r="E1601" s="2"/>
    </row>
    <row r="1602" spans="5:5" ht="18">
      <c r="E1602" s="2"/>
    </row>
    <row r="1603" spans="5:5" ht="18">
      <c r="E1603" s="2"/>
    </row>
    <row r="1604" spans="5:5" ht="18">
      <c r="E1604" s="2"/>
    </row>
    <row r="1605" spans="5:5" ht="18">
      <c r="E1605" s="2"/>
    </row>
    <row r="1606" spans="5:5" ht="18">
      <c r="E1606" s="2"/>
    </row>
    <row r="1607" spans="5:5" ht="18">
      <c r="E1607" s="2"/>
    </row>
    <row r="1608" spans="5:5" ht="18">
      <c r="E1608" s="2"/>
    </row>
    <row r="1609" spans="5:5" ht="18">
      <c r="E1609" s="2"/>
    </row>
    <row r="1610" spans="5:5" ht="18">
      <c r="E1610" s="2"/>
    </row>
    <row r="1611" spans="5:5" ht="18">
      <c r="E1611" s="2"/>
    </row>
    <row r="1612" spans="5:5" ht="18">
      <c r="E1612" s="2"/>
    </row>
    <row r="1613" spans="5:5" ht="18">
      <c r="E1613" s="2"/>
    </row>
    <row r="1614" spans="5:5" ht="18">
      <c r="E1614" s="2"/>
    </row>
    <row r="1615" spans="5:5" ht="18">
      <c r="E1615" s="2"/>
    </row>
    <row r="1616" spans="5:5" ht="18">
      <c r="E1616" s="2"/>
    </row>
    <row r="1617" spans="5:5" ht="18">
      <c r="E1617" s="2"/>
    </row>
    <row r="1618" spans="5:5" ht="18">
      <c r="E1618" s="2"/>
    </row>
    <row r="1619" spans="5:5" ht="18">
      <c r="E1619" s="2"/>
    </row>
    <row r="1620" spans="5:5" ht="18">
      <c r="E1620" s="2"/>
    </row>
    <row r="1621" spans="5:5" ht="18">
      <c r="E1621" s="2"/>
    </row>
    <row r="1622" spans="5:5" ht="18">
      <c r="E1622" s="2"/>
    </row>
    <row r="1623" spans="5:5" ht="18">
      <c r="E1623" s="2"/>
    </row>
    <row r="1624" spans="5:5" ht="18">
      <c r="E1624" s="2"/>
    </row>
    <row r="1625" spans="5:5" ht="18">
      <c r="E1625" s="2"/>
    </row>
    <row r="1626" spans="5:5" ht="18">
      <c r="E1626" s="2"/>
    </row>
    <row r="1627" spans="5:5" ht="18">
      <c r="E1627" s="2"/>
    </row>
    <row r="1628" spans="5:5" ht="18">
      <c r="E1628" s="2"/>
    </row>
    <row r="1629" spans="5:5" ht="18">
      <c r="E1629" s="2"/>
    </row>
    <row r="1630" spans="5:5" ht="18">
      <c r="E1630" s="2"/>
    </row>
    <row r="1631" spans="5:5" ht="18">
      <c r="E1631" s="2"/>
    </row>
    <row r="1632" spans="5:5" ht="18">
      <c r="E1632" s="2"/>
    </row>
    <row r="1633" spans="5:5" ht="18">
      <c r="E1633" s="2"/>
    </row>
    <row r="1634" spans="5:5" ht="18">
      <c r="E1634" s="2"/>
    </row>
    <row r="1635" spans="5:5" ht="18">
      <c r="E1635" s="2"/>
    </row>
    <row r="1636" spans="5:5" ht="18">
      <c r="E1636" s="2"/>
    </row>
    <row r="1637" spans="5:5" ht="18">
      <c r="E1637" s="2"/>
    </row>
    <row r="1638" spans="5:5" ht="18">
      <c r="E1638" s="2"/>
    </row>
    <row r="1639" spans="5:5" ht="18">
      <c r="E1639" s="2"/>
    </row>
    <row r="1640" spans="5:5" ht="18">
      <c r="E1640" s="2"/>
    </row>
    <row r="1641" spans="5:5" ht="18">
      <c r="E1641" s="2"/>
    </row>
    <row r="1642" spans="5:5" ht="18">
      <c r="E1642" s="2"/>
    </row>
    <row r="1643" spans="5:5" ht="18">
      <c r="E1643" s="2"/>
    </row>
    <row r="1644" spans="5:5" ht="18">
      <c r="E1644" s="2"/>
    </row>
    <row r="1645" spans="5:5" ht="18">
      <c r="E1645" s="2"/>
    </row>
    <row r="1646" spans="5:5" ht="18">
      <c r="E1646" s="2"/>
    </row>
    <row r="1647" spans="5:5" ht="18">
      <c r="E1647" s="2"/>
    </row>
    <row r="1648" spans="5:5" ht="18">
      <c r="E1648" s="2"/>
    </row>
    <row r="1649" spans="5:5" ht="18">
      <c r="E1649" s="2"/>
    </row>
    <row r="1650" spans="5:5" ht="18">
      <c r="E1650" s="2"/>
    </row>
    <row r="1651" spans="5:5" ht="18">
      <c r="E1651" s="2"/>
    </row>
    <row r="1652" spans="5:5" ht="18">
      <c r="E1652" s="2"/>
    </row>
    <row r="1653" spans="5:5" ht="18">
      <c r="E1653" s="2"/>
    </row>
    <row r="1654" spans="5:5" ht="18">
      <c r="E1654" s="2"/>
    </row>
    <row r="1655" spans="5:5" ht="18">
      <c r="E1655" s="2"/>
    </row>
    <row r="1656" spans="5:5" ht="18">
      <c r="E1656" s="2"/>
    </row>
    <row r="1657" spans="5:5" ht="18">
      <c r="E1657" s="2"/>
    </row>
    <row r="1658" spans="5:5" ht="18">
      <c r="E1658" s="2"/>
    </row>
    <row r="1659" spans="5:5" ht="18">
      <c r="E1659" s="2"/>
    </row>
    <row r="1660" spans="5:5" ht="18">
      <c r="E1660" s="2"/>
    </row>
    <row r="1661" spans="5:5" ht="18">
      <c r="E1661" s="2"/>
    </row>
    <row r="1662" spans="5:5" ht="18">
      <c r="E1662" s="2"/>
    </row>
    <row r="1663" spans="5:5" ht="18">
      <c r="E1663" s="2"/>
    </row>
    <row r="1664" spans="5:5" ht="18">
      <c r="E1664" s="2"/>
    </row>
    <row r="1665" spans="5:5" ht="18">
      <c r="E1665" s="2"/>
    </row>
    <row r="1666" spans="5:5" ht="18">
      <c r="E1666" s="2"/>
    </row>
    <row r="1667" spans="5:5" ht="18">
      <c r="E1667" s="2"/>
    </row>
    <row r="1668" spans="5:5" ht="18">
      <c r="E1668" s="2"/>
    </row>
    <row r="1669" spans="5:5" ht="18">
      <c r="E1669" s="2"/>
    </row>
    <row r="1670" spans="5:5" ht="18">
      <c r="E1670" s="2"/>
    </row>
    <row r="1671" spans="5:5" ht="18">
      <c r="E1671" s="2"/>
    </row>
    <row r="1672" spans="5:5" ht="18">
      <c r="E1672" s="2"/>
    </row>
    <row r="1673" spans="5:5" ht="18">
      <c r="E1673" s="2"/>
    </row>
    <row r="1674" spans="5:5" ht="18">
      <c r="E1674" s="2"/>
    </row>
    <row r="1675" spans="5:5" ht="18">
      <c r="E1675" s="2"/>
    </row>
    <row r="1676" spans="5:5" ht="18">
      <c r="E1676" s="2"/>
    </row>
    <row r="1677" spans="5:5" ht="18">
      <c r="E1677" s="2"/>
    </row>
    <row r="1678" spans="5:5" ht="18">
      <c r="E1678" s="2"/>
    </row>
    <row r="1679" spans="5:5" ht="18">
      <c r="E1679" s="2"/>
    </row>
    <row r="1680" spans="5:5" ht="18">
      <c r="E1680" s="2"/>
    </row>
    <row r="1681" spans="5:5" ht="18">
      <c r="E1681" s="2"/>
    </row>
    <row r="1682" spans="5:5" ht="18">
      <c r="E1682" s="2"/>
    </row>
    <row r="1683" spans="5:5" ht="18">
      <c r="E1683" s="2"/>
    </row>
    <row r="1684" spans="5:5" ht="18">
      <c r="E1684" s="2"/>
    </row>
    <row r="1685" spans="5:5" ht="18">
      <c r="E1685" s="2"/>
    </row>
    <row r="1686" spans="5:5" ht="18">
      <c r="E1686" s="2"/>
    </row>
    <row r="1687" spans="5:5" ht="18">
      <c r="E1687" s="2"/>
    </row>
    <row r="1688" spans="5:5" ht="18">
      <c r="E1688" s="2"/>
    </row>
    <row r="1689" spans="5:5" ht="18">
      <c r="E1689" s="2"/>
    </row>
    <row r="1690" spans="5:5" ht="18">
      <c r="E1690" s="2"/>
    </row>
    <row r="1691" spans="5:5" ht="18">
      <c r="E1691" s="2"/>
    </row>
    <row r="1692" spans="5:5" ht="18">
      <c r="E1692" s="2"/>
    </row>
    <row r="1693" spans="5:5" ht="18">
      <c r="E1693" s="2"/>
    </row>
    <row r="1694" spans="5:5" ht="18">
      <c r="E1694" s="2"/>
    </row>
    <row r="1695" spans="5:5" ht="18">
      <c r="E1695" s="2"/>
    </row>
    <row r="1696" spans="5:5" ht="18">
      <c r="E1696" s="2"/>
    </row>
    <row r="1697" spans="5:5" ht="18">
      <c r="E1697" s="2"/>
    </row>
    <row r="1698" spans="5:5" ht="18">
      <c r="E1698" s="2"/>
    </row>
    <row r="1699" spans="5:5" ht="18">
      <c r="E1699" s="2"/>
    </row>
    <row r="1700" spans="5:5" ht="18">
      <c r="E1700" s="2"/>
    </row>
    <row r="1701" spans="5:5" ht="18">
      <c r="E1701" s="2"/>
    </row>
    <row r="1702" spans="5:5" ht="18">
      <c r="E1702" s="2"/>
    </row>
    <row r="1703" spans="5:5" ht="18">
      <c r="E1703" s="2"/>
    </row>
    <row r="1704" spans="5:5" ht="18">
      <c r="E1704" s="2"/>
    </row>
    <row r="1705" spans="5:5" ht="18">
      <c r="E1705" s="2"/>
    </row>
    <row r="1706" spans="5:5" ht="18">
      <c r="E1706" s="2"/>
    </row>
    <row r="1707" spans="5:5" ht="18">
      <c r="E1707" s="2"/>
    </row>
    <row r="1708" spans="5:5" ht="18">
      <c r="E1708" s="2"/>
    </row>
    <row r="1709" spans="5:5" ht="18">
      <c r="E1709" s="2"/>
    </row>
    <row r="1710" spans="5:5" ht="18">
      <c r="E1710" s="2"/>
    </row>
    <row r="1711" spans="5:5" ht="18">
      <c r="E1711" s="2"/>
    </row>
    <row r="1712" spans="5:5" ht="18">
      <c r="E1712" s="2"/>
    </row>
    <row r="1713" spans="5:5" ht="18">
      <c r="E1713" s="2"/>
    </row>
    <row r="1714" spans="5:5" ht="18">
      <c r="E1714" s="2"/>
    </row>
    <row r="1715" spans="5:5" ht="18">
      <c r="E1715" s="2"/>
    </row>
    <row r="1716" spans="5:5" ht="18">
      <c r="E1716" s="2"/>
    </row>
    <row r="1717" spans="5:5" ht="18">
      <c r="E1717" s="2"/>
    </row>
    <row r="1718" spans="5:5" ht="18">
      <c r="E1718" s="2"/>
    </row>
    <row r="1719" spans="5:5" ht="18">
      <c r="E1719" s="2"/>
    </row>
    <row r="1720" spans="5:5" ht="18">
      <c r="E1720" s="2"/>
    </row>
    <row r="1721" spans="5:5" ht="18">
      <c r="E1721" s="2"/>
    </row>
    <row r="1722" spans="5:5" ht="18">
      <c r="E1722" s="2"/>
    </row>
    <row r="1723" spans="5:5" ht="18">
      <c r="E1723" s="2"/>
    </row>
    <row r="1724" spans="5:5" ht="18">
      <c r="E1724" s="2"/>
    </row>
    <row r="1725" spans="5:5" ht="18">
      <c r="E1725" s="2"/>
    </row>
    <row r="1726" spans="5:5" ht="18">
      <c r="E1726" s="2"/>
    </row>
    <row r="1727" spans="5:5" ht="18">
      <c r="E1727" s="2"/>
    </row>
    <row r="1728" spans="5:5" ht="18">
      <c r="E1728" s="2"/>
    </row>
    <row r="1729" spans="5:5" ht="18">
      <c r="E1729" s="2"/>
    </row>
    <row r="1730" spans="5:5" ht="18">
      <c r="E1730" s="2"/>
    </row>
    <row r="1731" spans="5:5" ht="18">
      <c r="E1731" s="2"/>
    </row>
    <row r="1732" spans="5:5" ht="18">
      <c r="E1732" s="2"/>
    </row>
    <row r="1733" spans="5:5" ht="18">
      <c r="E1733" s="2"/>
    </row>
    <row r="1734" spans="5:5" ht="18">
      <c r="E1734" s="2"/>
    </row>
    <row r="1735" spans="5:5" ht="18">
      <c r="E1735" s="2"/>
    </row>
    <row r="1736" spans="5:5" ht="18">
      <c r="E1736" s="2"/>
    </row>
    <row r="1737" spans="5:5" ht="18">
      <c r="E1737" s="2"/>
    </row>
    <row r="1738" spans="5:5" ht="18">
      <c r="E1738" s="2"/>
    </row>
    <row r="1739" spans="5:5" ht="18">
      <c r="E1739" s="2"/>
    </row>
    <row r="1740" spans="5:5" ht="18">
      <c r="E1740" s="2"/>
    </row>
    <row r="1741" spans="5:5" ht="18">
      <c r="E1741" s="2"/>
    </row>
    <row r="1742" spans="5:5" ht="18">
      <c r="E1742" s="2"/>
    </row>
    <row r="1743" spans="5:5" ht="18">
      <c r="E1743" s="2"/>
    </row>
    <row r="1744" spans="5:5" ht="18">
      <c r="E1744" s="2"/>
    </row>
    <row r="1745" spans="5:5" ht="18">
      <c r="E1745" s="2"/>
    </row>
    <row r="1746" spans="5:5" ht="18">
      <c r="E1746" s="2"/>
    </row>
    <row r="1747" spans="5:5" ht="18">
      <c r="E1747" s="2"/>
    </row>
    <row r="1748" spans="5:5" ht="18">
      <c r="E1748" s="2"/>
    </row>
    <row r="1749" spans="5:5" ht="18">
      <c r="E1749" s="2"/>
    </row>
    <row r="1750" spans="5:5" ht="18">
      <c r="E1750" s="2"/>
    </row>
    <row r="1751" spans="5:5" ht="18">
      <c r="E1751" s="2"/>
    </row>
    <row r="1752" spans="5:5" ht="18">
      <c r="E1752" s="2"/>
    </row>
    <row r="1753" spans="5:5" ht="18">
      <c r="E1753" s="2"/>
    </row>
    <row r="1754" spans="5:5" ht="18">
      <c r="E1754" s="2"/>
    </row>
    <row r="1755" spans="5:5" ht="18">
      <c r="E1755" s="2"/>
    </row>
    <row r="1756" spans="5:5" ht="18">
      <c r="E1756" s="2"/>
    </row>
    <row r="1757" spans="5:5" ht="18">
      <c r="E1757" s="2"/>
    </row>
    <row r="1758" spans="5:5" ht="18">
      <c r="E1758" s="2"/>
    </row>
    <row r="1759" spans="5:5" ht="18">
      <c r="E1759" s="2"/>
    </row>
    <row r="1760" spans="5:5" ht="18">
      <c r="E1760" s="2"/>
    </row>
    <row r="1761" spans="5:5" ht="18">
      <c r="E1761" s="2"/>
    </row>
    <row r="1762" spans="5:5" ht="18">
      <c r="E1762" s="2"/>
    </row>
    <row r="1763" spans="5:5" ht="18">
      <c r="E1763" s="2"/>
    </row>
    <row r="1764" spans="5:5" ht="18">
      <c r="E1764" s="2"/>
    </row>
    <row r="1765" spans="5:5" ht="18">
      <c r="E1765" s="2"/>
    </row>
    <row r="1766" spans="5:5" ht="18">
      <c r="E1766" s="2"/>
    </row>
    <row r="1767" spans="5:5" ht="18">
      <c r="E1767" s="2"/>
    </row>
    <row r="1768" spans="5:5" ht="18">
      <c r="E1768" s="2"/>
    </row>
    <row r="1769" spans="5:5" ht="18">
      <c r="E1769" s="2"/>
    </row>
    <row r="1770" spans="5:5" ht="18">
      <c r="E1770" s="2"/>
    </row>
    <row r="1771" spans="5:5" ht="18">
      <c r="E1771" s="2"/>
    </row>
    <row r="1772" spans="5:5" ht="18">
      <c r="E1772" s="2"/>
    </row>
    <row r="1773" spans="5:5" ht="18">
      <c r="E1773" s="2"/>
    </row>
    <row r="1774" spans="5:5" ht="18">
      <c r="E1774" s="2"/>
    </row>
    <row r="1775" spans="5:5" ht="18">
      <c r="E1775" s="2"/>
    </row>
    <row r="1776" spans="5:5" ht="18">
      <c r="E1776" s="2"/>
    </row>
    <row r="1777" spans="5:5" ht="18">
      <c r="E1777" s="2"/>
    </row>
    <row r="1778" spans="5:5" ht="18">
      <c r="E1778" s="2"/>
    </row>
    <row r="1779" spans="5:5" ht="18">
      <c r="E1779" s="2"/>
    </row>
    <row r="1780" spans="5:5" ht="18">
      <c r="E1780" s="2"/>
    </row>
    <row r="1781" spans="5:5" ht="18">
      <c r="E1781" s="2"/>
    </row>
    <row r="1782" spans="5:5" ht="18">
      <c r="E1782" s="2"/>
    </row>
    <row r="1783" spans="5:5" ht="18">
      <c r="E1783" s="2"/>
    </row>
    <row r="1784" spans="5:5" ht="18">
      <c r="E1784" s="2"/>
    </row>
    <row r="1785" spans="5:5" ht="18">
      <c r="E1785" s="2"/>
    </row>
  </sheetData>
  <mergeCells count="15">
    <mergeCell ref="A8:A9"/>
    <mergeCell ref="P6:T6"/>
    <mergeCell ref="D8:D9"/>
    <mergeCell ref="E8:E9"/>
    <mergeCell ref="T8:T9"/>
    <mergeCell ref="F8:F9"/>
    <mergeCell ref="I8:S8"/>
    <mergeCell ref="G8:G9"/>
    <mergeCell ref="V8:V9"/>
    <mergeCell ref="U8:U9"/>
    <mergeCell ref="U6:Y6"/>
    <mergeCell ref="W8:W9"/>
    <mergeCell ref="B5:L5"/>
    <mergeCell ref="B6:L6"/>
    <mergeCell ref="B7:L7"/>
  </mergeCells>
  <phoneticPr fontId="0" type="noConversion"/>
  <pageMargins left="0.15748031496062992" right="0" top="0.15748031496062992" bottom="0.15748031496062992" header="0.15748031496062992" footer="0.15748031496062992"/>
  <pageSetup paperSize="9" scale="47" fitToHeight="17" orientation="landscape" r:id="rId1"/>
  <headerFooter alignWithMargins="0"/>
  <rowBreaks count="1" manualBreakCount="1">
    <brk id="8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Бюджет розвитку</vt:lpstr>
      <vt:lpstr>Лист1</vt:lpstr>
      <vt:lpstr>'Бюджет розвитку'!_GoBack</vt:lpstr>
      <vt:lpstr>'Бюджет розвитку'!Заголовки_для_печати</vt:lpstr>
      <vt:lpstr>'Бюджет розвитку'!Область_печати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Reanimator Me User</dc:creator>
  <cp:lastModifiedBy>Finvid8</cp:lastModifiedBy>
  <cp:lastPrinted>2024-06-17T07:03:18Z</cp:lastPrinted>
  <dcterms:created xsi:type="dcterms:W3CDTF">2007-12-12T12:24:37Z</dcterms:created>
  <dcterms:modified xsi:type="dcterms:W3CDTF">2024-07-15T08:43:30Z</dcterms:modified>
</cp:coreProperties>
</file>